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>
    <definedName name="_xlnm.Print_Area" localSheetId="0">'Отчет о фин результа'!$A$1:$T$158</definedName>
  </definedNames>
  <calcPr fullCalcOnLoad="1"/>
</workbook>
</file>

<file path=xl/sharedStrings.xml><?xml version="1.0" encoding="utf-8"?>
<sst xmlns="http://schemas.openxmlformats.org/spreadsheetml/2006/main" count="712" uniqueCount="272">
  <si>
    <t>ОТЧЕТ О ФИНАНСОВЫХ РЕЗУЛЬТАТАХ ДЕЯТЕЛЬНОСТИ</t>
  </si>
  <si>
    <t>КОДЫ</t>
  </si>
  <si>
    <t xml:space="preserve">Форма по ОКУД </t>
  </si>
  <si>
    <t>0503121</t>
  </si>
  <si>
    <t>на 1 января 2015 г.</t>
  </si>
  <si>
    <t xml:space="preserve">Дата </t>
  </si>
  <si>
    <t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финансирования
дефицита бюджета</t>
  </si>
  <si>
    <t>МКДОУ д/с № 13 "Колокольчик"</t>
  </si>
  <si>
    <t xml:space="preserve">по ОКПО </t>
  </si>
  <si>
    <t xml:space="preserve">Глава по БК </t>
  </si>
  <si>
    <t/>
  </si>
  <si>
    <t>Наименование бюджета (публично-правового образования)</t>
  </si>
  <si>
    <t>Бюджет Андроповского муниципального района Ставропольского края</t>
  </si>
  <si>
    <t xml:space="preserve">по ОКАТО 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</si>
  <si>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</si>
  <si>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</si>
  <si>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</si>
  <si>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</si>
  <si>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</si>
  <si>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</si>
  <si>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стр.291-стр.292</t>
  </si>
  <si>
    <t>-</t>
  </si>
  <si>
    <t>стр.310+стр.380</t>
  </si>
  <si>
    <t>Отклонение</t>
  </si>
  <si>
    <t>Наименование показателя</t>
  </si>
  <si>
    <t>Код строки</t>
  </si>
  <si>
    <t>Код по КОСГУ</t>
  </si>
  <si>
    <t>Бюджетная деятельность</t>
  </si>
  <si>
    <t>Приносящая доход деятельность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</si>
  <si>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</si>
  <si>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</si>
  <si>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</si>
  <si>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</si>
  <si>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</si>
  <si>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</si>
  <si>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</si>
  <si>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</si>
  <si>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</si>
  <si>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(стр.020 + стр.030 + стр.040 + стр.050 + стр.060 + стр.080 + стр.090 + стр.100 + стр.110)</t>
  </si>
  <si>
    <t>010</t>
  </si>
  <si>
    <t>100</t>
  </si>
  <si>
    <t>Налоговые доходы</t>
  </si>
  <si>
    <t>020</t>
  </si>
  <si>
    <t>110</t>
  </si>
  <si>
    <t>Доходы от собственности</t>
  </si>
  <si>
    <t>030</t>
  </si>
  <si>
    <t>120</t>
  </si>
  <si>
    <t>Доходы от оказания платных услуг</t>
  </si>
  <si>
    <t>040</t>
  </si>
  <si>
    <t>130</t>
  </si>
  <si>
    <t>Суммы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</si>
  <si>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</si>
  <si>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</si>
  <si>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</si>
  <si>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</si>
  <si>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</si>
  <si>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других бюджетов бюджетной системы 
     Российской Федерации</t>
  </si>
  <si>
    <t>061</t>
  </si>
  <si>
    <t>151</t>
  </si>
  <si>
    <t xml:space="preserve">     поступления от наднациональных организаций и правительств 
     иностранных государств</t>
  </si>
  <si>
    <t>062</t>
  </si>
  <si>
    <t>152</t>
  </si>
  <si>
    <t xml:space="preserve">      поступления от международных финансовых организаций</t>
  </si>
  <si>
    <t>063</t>
  </si>
  <si>
    <t>153</t>
  </si>
  <si>
    <t>Взносы на социальные нужды</t>
  </si>
  <si>
    <t>080</t>
  </si>
  <si>
    <t>160</t>
  </si>
  <si>
    <t>Доходы от операций с активами</t>
  </si>
  <si>
    <t>090</t>
  </si>
  <si>
    <t>170</t>
  </si>
  <si>
    <t xml:space="preserve">     в том числе:
     доходы от переоценки активов</t>
  </si>
  <si>
    <t>091</t>
  </si>
  <si>
    <t>171</t>
  </si>
  <si>
    <t xml:space="preserve">     доходы от реализации активов</t>
  </si>
  <si>
    <t>092</t>
  </si>
  <si>
    <t>172</t>
  </si>
  <si>
    <t xml:space="preserve">     чрезвычайные доходы от операций с активами</t>
  </si>
  <si>
    <t>093</t>
  </si>
  <si>
    <t>173</t>
  </si>
  <si>
    <t>Прочие доходы</t>
  </si>
  <si>
    <t>180</t>
  </si>
  <si>
    <t>Доходы будущих периодов</t>
  </si>
  <si>
    <t>Расходы (стр.160 + стр.170 + стр.190 + стр.210 + стр.230 + стр.240 + стр.260 + стр.270 + стр.280)</t>
  </si>
  <si>
    <t>200</t>
  </si>
  <si>
    <t>Оплата труда и начисления на выплаты по оплате труда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</si>
  <si>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</si>
  <si>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</si>
  <si>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</si>
  <si>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</si>
  <si>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</si>
  <si>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</si>
  <si>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</si>
  <si>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</si>
  <si>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</si>
  <si>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</si>
  <si>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Приобретение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</si>
  <si>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</si>
  <si>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</si>
  <si>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</si>
  <si>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</si>
  <si>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</si>
  <si>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</si>
  <si>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</si>
  <si>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</si>
  <si>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</si>
  <si>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</si>
  <si>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</si>
  <si>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</si>
  <si>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</si>
  <si>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</si>
  <si>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</si>
  <si>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</si>
  <si>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государственного (муниципального) долга</t>
  </si>
  <si>
    <t>190</t>
  </si>
  <si>
    <t>230</t>
  </si>
  <si>
    <t xml:space="preserve">     в том числе:
     обслуживание внутреннего долга</t>
  </si>
  <si>
    <t>191</t>
  </si>
  <si>
    <t>231</t>
  </si>
  <si>
    <t xml:space="preserve">     обслуживание внешнего долга</t>
  </si>
  <si>
    <t>192</t>
  </si>
  <si>
    <t>232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</si>
  <si>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</si>
  <si>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</si>
  <si>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</si>
  <si>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</si>
  <si>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</si>
  <si>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</si>
  <si>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</si>
  <si>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</si>
  <si>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другим бюджетам бюджетной системы 
     Российской Федерации</t>
  </si>
  <si>
    <t>251</t>
  </si>
  <si>
    <t xml:space="preserve">     перечисления наднациональным организациям и правительствам
     иностранных государств</t>
  </si>
  <si>
    <t>252</t>
  </si>
  <si>
    <t xml:space="preserve">   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</si>
  <si>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</si>
  <si>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</si>
  <si>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</si>
  <si>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</si>
  <si>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в том числе:
     пенсии, пособия и выплаты по пенсионному, социальному и
     медицинскому страхованию населения</t>
  </si>
  <si>
    <t>261</t>
  </si>
  <si>
    <t xml:space="preserve">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</si>
  <si>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</si>
  <si>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</si>
  <si>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</si>
  <si>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</si>
  <si>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>Расходы по операциям с активами</t>
  </si>
  <si>
    <t>270</t>
  </si>
  <si>
    <t xml:space="preserve">     в том числе:
     амортизация основных средств и нематериальных активов</t>
  </si>
  <si>
    <t>271</t>
  </si>
  <si>
    <t xml:space="preserve">     расходование материальных запасов</t>
  </si>
  <si>
    <t>272</t>
  </si>
  <si>
    <t xml:space="preserve">     чрезвычайные расходы по операциям с активами</t>
  </si>
  <si>
    <t>273</t>
  </si>
  <si>
    <t>Прочие расходы</t>
  </si>
  <si>
    <t>290</t>
  </si>
  <si>
    <t>Расходы будущих периодов</t>
  </si>
  <si>
    <t>280</t>
  </si>
  <si>
    <t>ЧИСТЫЙ ОПЕРАЦИОННЫЙ РЕЗУЛЬТАТ (стр.291 -  стр.292), 
(стр.310 + стр.380)</t>
  </si>
  <si>
    <t>Операционный результат до налогообложения (стр. 010 - стр.150)</t>
  </si>
  <si>
    <t>291</t>
  </si>
  <si>
    <t>Налог на прибыль</t>
  </si>
  <si>
    <t>292</t>
  </si>
  <si>
    <t>Операции с нефинансовыми активами (стр.320 + стр.330 + стр.350 + стр.360)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</si>
  <si>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</si>
  <si>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</si>
  <si>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</si>
  <si>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</si>
  <si>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</si>
  <si>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</si>
  <si>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</si>
  <si>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</si>
  <si>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</si>
  <si>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</si>
  <si>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</si>
  <si>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</si>
  <si>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</si>
  <si>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</si>
  <si>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</si>
  <si>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</si>
  <si>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</si>
  <si>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</si>
  <si>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</si>
  <si>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</si>
  <si>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</si>
  <si>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</si>
  <si>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</si>
  <si>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</si>
  <si>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</si>
  <si>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</si>
  <si>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</si>
  <si>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</si>
  <si>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</si>
  <si>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</si>
  <si>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Операции с финансовыми активами и обязательствами (стр.390 - стр.510)</t>
  </si>
  <si>
    <t>380</t>
  </si>
  <si>
    <t>Операции с финансовыми активами (стр. 410 + стр.420 + стр.440 + стр.460 + стр.470 + стр.480)</t>
  </si>
  <si>
    <t>390</t>
  </si>
  <si>
    <t>Чистое поступление средств на счета бюджетов</t>
  </si>
  <si>
    <t xml:space="preserve">     в том числе:
     поступление на счета бюджетов</t>
  </si>
  <si>
    <t>411</t>
  </si>
  <si>
    <t>510</t>
  </si>
  <si>
    <t xml:space="preserve">     выбытия со счетов бюджетов</t>
  </si>
  <si>
    <t>412</t>
  </si>
  <si>
    <t>610</t>
  </si>
  <si>
    <t>Чистое поступление ценных бумаг, кроме акций и иных форм участия в капитале</t>
  </si>
  <si>
    <t xml:space="preserve">     в том числе:
     увеличение стоимости ценных бумаг, кроме акций и иных форм 
     участия в капитале</t>
  </si>
  <si>
    <t>421</t>
  </si>
  <si>
    <t>520</t>
  </si>
  <si>
    <t xml:space="preserve">     уменьшение стоимости ценных бумаг, кроме акций и иных форм 
     участия в капитале</t>
  </si>
  <si>
    <t>422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</si>
  <si>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</si>
  <si>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</si>
  <si>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</si>
  <si>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</si>
  <si>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</si>
  <si>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</si>
  <si>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</si>
  <si>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</si>
  <si>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бюджетных кредитов</t>
  </si>
  <si>
    <t>460</t>
  </si>
  <si>
    <t xml:space="preserve">     в том числе:
     увеличение задолженности по бюджетным кредитам</t>
  </si>
  <si>
    <t>461</t>
  </si>
  <si>
    <t>540</t>
  </si>
  <si>
    <t xml:space="preserve">     уменьшение задолженности по бюджетным кредитам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</si>
  <si>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</si>
  <si>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</si>
  <si>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</si>
  <si>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</si>
  <si>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депозитов и иных финансовых активов</t>
  </si>
  <si>
    <t>471</t>
  </si>
  <si>
    <t>550</t>
  </si>
  <si>
    <t xml:space="preserve">     уменьшение стоимости депозитов и иных финансовых активов</t>
  </si>
  <si>
    <t>472</t>
  </si>
  <si>
    <t>650</t>
  </si>
  <si>
    <t>Чистое увеличение прочей дебиторской задолженности (кроме бюджетных кредитов)</t>
  </si>
  <si>
    <t>480</t>
  </si>
  <si>
    <t xml:space="preserve">     в том числе:
     увеличение прочей дебиторской задолженности</t>
  </si>
  <si>
    <t>481</t>
  </si>
  <si>
    <t>560</t>
  </si>
  <si>
    <t xml:space="preserve">     уменьшение прочей дебиторской задолженности</t>
  </si>
  <si>
    <t>482</t>
  </si>
  <si>
    <t>660</t>
  </si>
  <si>
    <t>Операции с обязательствами (стр.520 + стр.530 + стр.540)</t>
  </si>
  <si>
    <t>Чистое увеличение задолженности по внутреннему государственному (муниципальному) долгу</t>
  </si>
  <si>
    <t xml:space="preserve">     в том числе:
     увеличение задолженности по внутреннему государственному
     (муниципальному) долгу</t>
  </si>
  <si>
    <t>521</t>
  </si>
  <si>
    <t>710</t>
  </si>
  <si>
    <t xml:space="preserve">     уменьшение задолженности по внутреннему государственному
     (муниципальному) долгу</t>
  </si>
  <si>
    <t>522</t>
  </si>
  <si>
    <t>810</t>
  </si>
  <si>
    <t>Чистое увеличение задолженности по внешнему государственному долгу</t>
  </si>
  <si>
    <t xml:space="preserve">     в том числе:
     увеличение задолженности по внешнему государственному долгу</t>
  </si>
  <si>
    <t>531</t>
  </si>
  <si>
    <t>720</t>
  </si>
  <si>
    <t xml:space="preserve">     уменьшение задолженности по внешнему государственному долгу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</si>
  <si>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</si>
  <si>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</si>
  <si>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</si>
  <si>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</si>
  <si>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</si>
  <si>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</si>
  <si>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</si>
  <si>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</si>
  <si>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</si>
  <si>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Руководитель</t>
  </si>
  <si>
    <t>Зубарева М. С.</t>
  </si>
  <si>
    <t>(подпись)</t>
  </si>
  <si>
    <t>(расшифровка подписи)</t>
  </si>
  <si>
    <t>Главный бухгалтер</t>
  </si>
  <si>
    <t>Коляда Т. А.</t>
  </si>
  <si>
    <t>20 января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</si>
</sst>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7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wrapText="1"/>
    </xf>
    <xf numFmtId="14" fontId="5" fillId="2" borderId="3" xfId="0" applyNumberFormat="1" applyAlignment="1">
      <alignment horizont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wrapText="1"/>
    </xf>
    <xf numFmtId="0" fontId="5" fillId="2" borderId="4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0" fontId="5" fillId="2" borderId="7" xfId="0" applyNumberFormat="1" applyAlignment="1">
      <alignment horizontal="center" vertical="center" wrapText="1"/>
    </xf>
    <xf numFmtId="0" fontId="7" fillId="2" borderId="8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4" fontId="8" fillId="2" borderId="6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0" fontId="4" fillId="2" borderId="0" xfId="0" applyNumberFormat="1" applyFont="1" applyAlignment="1">
      <alignment horizont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10" xfId="0" applyNumberFormat="1" applyAlignment="1">
      <alignment horizontal="left" wrapText="1"/>
    </xf>
    <xf numFmtId="0" fontId="3" fillId="2" borderId="9" xfId="0" applyNumberFormat="1" applyAlignment="1">
      <alignment horizontal="center" vertical="center" wrapText="1"/>
    </xf>
    <xf numFmtId="0" fontId="5" fillId="2" borderId="6" xfId="0" applyNumberFormat="1" applyAlignment="1">
      <alignment horizontal="right" vertical="center" wrapText="1"/>
    </xf>
    <xf numFmtId="4" fontId="5" fillId="2" borderId="3" xfId="0" applyNumberFormat="1" applyAlignment="1">
      <alignment horizontal="right" vertical="center" wrapText="1"/>
    </xf>
    <xf numFmtId="0" fontId="5" fillId="2" borderId="3" xfId="0" applyNumberFormat="1" applyAlignment="1">
      <alignment horizontal="right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7" fillId="2" borderId="8" xfId="0" applyNumberFormat="1" applyAlignment="1">
      <alignment horizontal="center" vertical="center" wrapText="1"/>
    </xf>
    <xf numFmtId="0" fontId="7" fillId="2" borderId="4" xfId="0" applyNumberFormat="1" applyAlignment="1">
      <alignment horizontal="center" vertical="center" wrapText="1"/>
    </xf>
    <xf numFmtId="0" fontId="8" fillId="2" borderId="6" xfId="0" applyNumberFormat="1" applyAlignment="1">
      <alignment horizontal="center" vertical="center" wrapText="1"/>
    </xf>
    <xf numFmtId="0" fontId="8" fillId="2" borderId="6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0" fontId="9" fillId="2" borderId="6" xfId="0" applyNumberFormat="1" applyAlignment="1">
      <alignment horizontal="left" vertical="center" wrapText="1"/>
    </xf>
    <xf numFmtId="0" fontId="5" fillId="2" borderId="6" xfId="0" applyNumberFormat="1" applyAlignment="1">
      <alignment horizontal="left" vertical="center" wrapText="1"/>
    </xf>
    <xf numFmtId="0" fontId="4" fillId="2" borderId="6" xfId="0" applyNumberFormat="1" applyAlignment="1">
      <alignment horizontal="center" vertical="center" wrapText="1"/>
    </xf>
    <xf numFmtId="0" fontId="5" fillId="2" borderId="0" xfId="0" applyNumberFormat="1" applyAlignment="1">
      <alignment horizontal="left" vertical="center" wrapText="1"/>
    </xf>
    <xf numFmtId="0" fontId="5" fillId="2" borderId="10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6" fillId="2" borderId="10" xfId="0" applyNumberFormat="1" applyAlignment="1">
      <alignment horizontal="center" vertical="center" wrapText="1"/>
    </xf>
    <xf numFmtId="0" fontId="6" fillId="2" borderId="0" xfId="0" applyNumberFormat="1" applyFont="1" applyAlignment="1">
      <alignment horizontal="center" vertical="center" wrapText="1"/>
    </xf>
    <xf numFmtId="0" fontId="6" fillId="2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60" workbookViewId="0" topLeftCell="A82">
      <selection activeCell="A10" sqref="A10:IV12"/>
    </sheetView>
  </sheetViews>
  <sheetFormatPr defaultColWidth="9.140625" defaultRowHeight="12.75"/>
  <cols>
    <col min="1" max="1" width="12.7109375" style="1" customWidth="1"/>
    <col min="2" max="2" width="3.7109375" style="1" customWidth="1"/>
    <col min="3" max="4" width="0.13671875" style="1" customWidth="1"/>
    <col min="5" max="5" width="4.7109375" style="1" customWidth="1"/>
    <col min="6" max="6" width="20.7109375" style="1" customWidth="1"/>
    <col min="7" max="7" width="4.7109375" style="1" customWidth="1"/>
    <col min="8" max="9" width="6.7109375" style="1" customWidth="1"/>
    <col min="10" max="10" width="0.13671875" style="1" customWidth="1"/>
    <col min="11" max="11" width="7.7109375" style="1" customWidth="1"/>
    <col min="12" max="12" width="8.7109375" style="1" customWidth="1"/>
    <col min="13" max="13" width="18.7109375" style="1" customWidth="1"/>
    <col min="14" max="14" width="8.7109375" style="1" customWidth="1"/>
    <col min="15" max="16" width="10.7109375" style="1" customWidth="1"/>
    <col min="17" max="17" width="1.7109375" style="1" customWidth="1"/>
    <col min="18" max="18" width="7.7109375" style="1" customWidth="1"/>
    <col min="19" max="19" width="2.7109375" style="1" customWidth="1"/>
    <col min="20" max="20" width="20.7109375" style="1" customWidth="1"/>
  </cols>
  <sheetData>
    <row r="1" spans="1:20" s="1" customFormat="1" ht="13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" t="s">
        <v>1</v>
      </c>
    </row>
    <row r="2" spans="1:20" s="1" customFormat="1" ht="13.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" t="s">
        <v>3</v>
      </c>
    </row>
    <row r="3" spans="1:20" s="1" customFormat="1" ht="13.5" customHeight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 t="s">
        <v>5</v>
      </c>
      <c r="S3" s="18"/>
      <c r="T3" s="4">
        <v>42005</v>
      </c>
    </row>
    <row r="4" spans="1:20" s="1" customFormat="1" ht="45" customHeight="1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20" t="s">
        <v>7</v>
      </c>
      <c r="K4" s="20"/>
      <c r="L4" s="20"/>
      <c r="M4" s="20"/>
      <c r="N4" s="20"/>
      <c r="O4" s="20"/>
      <c r="P4" s="20"/>
      <c r="Q4" s="20"/>
      <c r="R4" s="18" t="s">
        <v>8</v>
      </c>
      <c r="S4" s="18"/>
      <c r="T4" s="6">
        <v>54706392</v>
      </c>
    </row>
    <row r="5" spans="1:20" s="1" customFormat="1" ht="13.5" customHeight="1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6">
        <v>506</v>
      </c>
    </row>
    <row r="6" spans="1:20" s="1" customFormat="1" ht="13.5" customHeight="1">
      <c r="A6" s="19" t="s">
        <v>11</v>
      </c>
      <c r="B6" s="19"/>
      <c r="C6" s="19"/>
      <c r="D6" s="19"/>
      <c r="E6" s="19"/>
      <c r="F6" s="19"/>
      <c r="G6" s="19"/>
      <c r="H6" s="20" t="s">
        <v>12</v>
      </c>
      <c r="I6" s="20"/>
      <c r="J6" s="20"/>
      <c r="K6" s="20"/>
      <c r="L6" s="20"/>
      <c r="M6" s="20"/>
      <c r="N6" s="20"/>
      <c r="O6" s="20"/>
      <c r="P6" s="20"/>
      <c r="Q6" s="20"/>
      <c r="R6" s="18" t="s">
        <v>13</v>
      </c>
      <c r="S6" s="18"/>
      <c r="T6" s="6">
        <v>7632402</v>
      </c>
    </row>
    <row r="7" spans="1:20" s="1" customFormat="1" ht="13.5" customHeight="1">
      <c r="A7" s="5" t="s">
        <v>14</v>
      </c>
      <c r="B7" s="19" t="s">
        <v>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6" t="s">
        <v>10</v>
      </c>
    </row>
    <row r="8" spans="1:20" s="1" customFormat="1" ht="13.5" customHeight="1">
      <c r="A8" s="19" t="s">
        <v>16</v>
      </c>
      <c r="B8" s="19"/>
      <c r="C8" s="19" t="s">
        <v>17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8" t="s">
        <v>18</v>
      </c>
      <c r="R8" s="18"/>
      <c r="S8" s="18"/>
      <c r="T8" s="7" t="s">
        <v>19</v>
      </c>
    </row>
    <row r="9" spans="1:20" s="1" customFormat="1" ht="13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1" customFormat="1" ht="13.5" customHeight="1" hidden="1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8" t="s">
        <v>10</v>
      </c>
      <c r="L10" s="8" t="s">
        <v>10</v>
      </c>
      <c r="M10" s="9">
        <f>-2161807.76</f>
        <v>-2161807.76</v>
      </c>
      <c r="N10" s="22" t="s">
        <v>21</v>
      </c>
      <c r="O10" s="22"/>
      <c r="P10" s="22" t="s">
        <v>21</v>
      </c>
      <c r="Q10" s="22"/>
      <c r="R10" s="22"/>
      <c r="S10" s="23">
        <f>-2161807.76</f>
        <v>-2161807.76</v>
      </c>
      <c r="T10" s="23"/>
    </row>
    <row r="11" spans="1:20" s="1" customFormat="1" ht="13.5" customHeight="1" hidden="1">
      <c r="A11" s="21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8" t="s">
        <v>10</v>
      </c>
      <c r="L11" s="8" t="s">
        <v>10</v>
      </c>
      <c r="M11" s="9">
        <f>-2161807.76</f>
        <v>-2161807.76</v>
      </c>
      <c r="N11" s="22" t="s">
        <v>21</v>
      </c>
      <c r="O11" s="22"/>
      <c r="P11" s="22" t="s">
        <v>21</v>
      </c>
      <c r="Q11" s="22"/>
      <c r="R11" s="22"/>
      <c r="S11" s="23">
        <f>-2161807.76</f>
        <v>-2161807.76</v>
      </c>
      <c r="T11" s="23"/>
    </row>
    <row r="12" spans="1:20" s="1" customFormat="1" ht="13.5" customHeight="1" hidden="1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8" t="s">
        <v>10</v>
      </c>
      <c r="L12" s="8" t="s">
        <v>10</v>
      </c>
      <c r="M12" s="10" t="s">
        <v>21</v>
      </c>
      <c r="N12" s="22" t="s">
        <v>21</v>
      </c>
      <c r="O12" s="22"/>
      <c r="P12" s="22" t="s">
        <v>21</v>
      </c>
      <c r="Q12" s="22"/>
      <c r="R12" s="22"/>
      <c r="S12" s="24" t="s">
        <v>21</v>
      </c>
      <c r="T12" s="24"/>
    </row>
    <row r="13" spans="1:20" s="1" customFormat="1" ht="13.5" customHeight="1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" customFormat="1" ht="24.75" customHeight="1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11" t="s">
        <v>25</v>
      </c>
      <c r="L14" s="11" t="s">
        <v>26</v>
      </c>
      <c r="M14" s="11" t="s">
        <v>27</v>
      </c>
      <c r="N14" s="25" t="s">
        <v>28</v>
      </c>
      <c r="O14" s="25"/>
      <c r="P14" s="25" t="s">
        <v>29</v>
      </c>
      <c r="Q14" s="25"/>
      <c r="R14" s="25"/>
      <c r="S14" s="26" t="s">
        <v>30</v>
      </c>
      <c r="T14" s="26"/>
    </row>
    <row r="15" spans="1:20" s="1" customFormat="1" ht="12.7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12" t="s">
        <v>32</v>
      </c>
      <c r="L15" s="12" t="s">
        <v>33</v>
      </c>
      <c r="M15" s="12" t="s">
        <v>34</v>
      </c>
      <c r="N15" s="27" t="s">
        <v>35</v>
      </c>
      <c r="O15" s="27"/>
      <c r="P15" s="27" t="s">
        <v>36</v>
      </c>
      <c r="Q15" s="27"/>
      <c r="R15" s="27"/>
      <c r="S15" s="28" t="s">
        <v>37</v>
      </c>
      <c r="T15" s="28"/>
    </row>
    <row r="16" spans="1:20" s="1" customFormat="1" ht="24" customHeight="1">
      <c r="A16" s="29" t="s">
        <v>38</v>
      </c>
      <c r="B16" s="29"/>
      <c r="C16" s="29"/>
      <c r="D16" s="29"/>
      <c r="E16" s="29"/>
      <c r="F16" s="29"/>
      <c r="G16" s="29"/>
      <c r="H16" s="29"/>
      <c r="I16" s="29"/>
      <c r="J16" s="29"/>
      <c r="K16" s="13" t="s">
        <v>39</v>
      </c>
      <c r="L16" s="13" t="s">
        <v>40</v>
      </c>
      <c r="M16" s="14">
        <f>3652522.21</f>
        <v>3652522.21</v>
      </c>
      <c r="N16" s="30" t="s">
        <v>21</v>
      </c>
      <c r="O16" s="30"/>
      <c r="P16" s="30" t="s">
        <v>21</v>
      </c>
      <c r="Q16" s="30"/>
      <c r="R16" s="30"/>
      <c r="S16" s="31">
        <f>3652522.21</f>
        <v>3652522.21</v>
      </c>
      <c r="T16" s="31"/>
    </row>
    <row r="17" spans="1:20" s="1" customFormat="1" ht="13.5" customHeight="1">
      <c r="A17" s="32" t="s">
        <v>41</v>
      </c>
      <c r="B17" s="32"/>
      <c r="C17" s="32"/>
      <c r="D17" s="32"/>
      <c r="E17" s="32"/>
      <c r="F17" s="32"/>
      <c r="G17" s="32"/>
      <c r="H17" s="32"/>
      <c r="I17" s="32"/>
      <c r="J17" s="32"/>
      <c r="K17" s="13" t="s">
        <v>42</v>
      </c>
      <c r="L17" s="13" t="s">
        <v>43</v>
      </c>
      <c r="M17" s="10" t="s">
        <v>21</v>
      </c>
      <c r="N17" s="22" t="s">
        <v>21</v>
      </c>
      <c r="O17" s="22"/>
      <c r="P17" s="22" t="s">
        <v>21</v>
      </c>
      <c r="Q17" s="22"/>
      <c r="R17" s="22"/>
      <c r="S17" s="24" t="s">
        <v>21</v>
      </c>
      <c r="T17" s="24"/>
    </row>
    <row r="18" spans="1:20" s="1" customFormat="1" ht="13.5" customHeight="1">
      <c r="A18" s="32" t="s">
        <v>44</v>
      </c>
      <c r="B18" s="32"/>
      <c r="C18" s="32"/>
      <c r="D18" s="32"/>
      <c r="E18" s="32"/>
      <c r="F18" s="32"/>
      <c r="G18" s="32"/>
      <c r="H18" s="32"/>
      <c r="I18" s="32"/>
      <c r="J18" s="32"/>
      <c r="K18" s="13" t="s">
        <v>45</v>
      </c>
      <c r="L18" s="13" t="s">
        <v>46</v>
      </c>
      <c r="M18" s="10" t="s">
        <v>21</v>
      </c>
      <c r="N18" s="22" t="s">
        <v>21</v>
      </c>
      <c r="O18" s="22"/>
      <c r="P18" s="22" t="s">
        <v>21</v>
      </c>
      <c r="Q18" s="22"/>
      <c r="R18" s="22"/>
      <c r="S18" s="24" t="s">
        <v>21</v>
      </c>
      <c r="T18" s="24"/>
    </row>
    <row r="19" spans="1:20" s="1" customFormat="1" ht="13.5" customHeight="1">
      <c r="A19" s="32" t="s">
        <v>47</v>
      </c>
      <c r="B19" s="32"/>
      <c r="C19" s="32"/>
      <c r="D19" s="32"/>
      <c r="E19" s="32"/>
      <c r="F19" s="32"/>
      <c r="G19" s="32"/>
      <c r="H19" s="32"/>
      <c r="I19" s="32"/>
      <c r="J19" s="32"/>
      <c r="K19" s="13" t="s">
        <v>48</v>
      </c>
      <c r="L19" s="13" t="s">
        <v>49</v>
      </c>
      <c r="M19" s="9">
        <f>593919.41</f>
        <v>593919.41</v>
      </c>
      <c r="N19" s="22" t="s">
        <v>21</v>
      </c>
      <c r="O19" s="22"/>
      <c r="P19" s="22" t="s">
        <v>21</v>
      </c>
      <c r="Q19" s="22"/>
      <c r="R19" s="22"/>
      <c r="S19" s="23">
        <f>593919.41</f>
        <v>593919.41</v>
      </c>
      <c r="T19" s="23"/>
    </row>
    <row r="20" spans="1:20" s="1" customFormat="1" ht="13.5" customHeight="1">
      <c r="A20" s="32" t="s">
        <v>50</v>
      </c>
      <c r="B20" s="32"/>
      <c r="C20" s="32"/>
      <c r="D20" s="32"/>
      <c r="E20" s="32"/>
      <c r="F20" s="32"/>
      <c r="G20" s="32"/>
      <c r="H20" s="32"/>
      <c r="I20" s="32"/>
      <c r="J20" s="32"/>
      <c r="K20" s="13" t="s">
        <v>51</v>
      </c>
      <c r="L20" s="13" t="s">
        <v>52</v>
      </c>
      <c r="M20" s="10" t="s">
        <v>21</v>
      </c>
      <c r="N20" s="22" t="s">
        <v>21</v>
      </c>
      <c r="O20" s="22"/>
      <c r="P20" s="22" t="s">
        <v>21</v>
      </c>
      <c r="Q20" s="22"/>
      <c r="R20" s="22"/>
      <c r="S20" s="24" t="s">
        <v>21</v>
      </c>
      <c r="T20" s="24"/>
    </row>
    <row r="21" spans="1:20" s="1" customFormat="1" ht="13.5" customHeight="1">
      <c r="A21" s="32" t="s">
        <v>53</v>
      </c>
      <c r="B21" s="32"/>
      <c r="C21" s="32"/>
      <c r="D21" s="32"/>
      <c r="E21" s="32"/>
      <c r="F21" s="32"/>
      <c r="G21" s="32"/>
      <c r="H21" s="32"/>
      <c r="I21" s="32"/>
      <c r="J21" s="32"/>
      <c r="K21" s="13" t="s">
        <v>54</v>
      </c>
      <c r="L21" s="13" t="s">
        <v>55</v>
      </c>
      <c r="M21" s="10" t="s">
        <v>21</v>
      </c>
      <c r="N21" s="22" t="s">
        <v>21</v>
      </c>
      <c r="O21" s="22"/>
      <c r="P21" s="22" t="s">
        <v>21</v>
      </c>
      <c r="Q21" s="22"/>
      <c r="R21" s="22"/>
      <c r="S21" s="24" t="s">
        <v>21</v>
      </c>
      <c r="T21" s="24"/>
    </row>
    <row r="22" spans="1:20" s="1" customFormat="1" ht="33.75" customHeight="1">
      <c r="A22" s="33" t="s">
        <v>56</v>
      </c>
      <c r="B22" s="33"/>
      <c r="C22" s="33"/>
      <c r="D22" s="33"/>
      <c r="E22" s="33"/>
      <c r="F22" s="33"/>
      <c r="G22" s="33"/>
      <c r="H22" s="33"/>
      <c r="I22" s="33"/>
      <c r="J22" s="33"/>
      <c r="K22" s="13" t="s">
        <v>57</v>
      </c>
      <c r="L22" s="13" t="s">
        <v>58</v>
      </c>
      <c r="M22" s="10" t="s">
        <v>21</v>
      </c>
      <c r="N22" s="22" t="s">
        <v>21</v>
      </c>
      <c r="O22" s="22"/>
      <c r="P22" s="22" t="s">
        <v>21</v>
      </c>
      <c r="Q22" s="22"/>
      <c r="R22" s="22"/>
      <c r="S22" s="24" t="s">
        <v>21</v>
      </c>
      <c r="T22" s="24"/>
    </row>
    <row r="23" spans="1:20" s="1" customFormat="1" ht="24" customHeight="1">
      <c r="A23" s="33" t="s">
        <v>59</v>
      </c>
      <c r="B23" s="33"/>
      <c r="C23" s="33"/>
      <c r="D23" s="33"/>
      <c r="E23" s="33"/>
      <c r="F23" s="33"/>
      <c r="G23" s="33"/>
      <c r="H23" s="33"/>
      <c r="I23" s="33"/>
      <c r="J23" s="33"/>
      <c r="K23" s="13" t="s">
        <v>60</v>
      </c>
      <c r="L23" s="13" t="s">
        <v>61</v>
      </c>
      <c r="M23" s="10" t="s">
        <v>21</v>
      </c>
      <c r="N23" s="22" t="s">
        <v>21</v>
      </c>
      <c r="O23" s="22"/>
      <c r="P23" s="22" t="s">
        <v>21</v>
      </c>
      <c r="Q23" s="22"/>
      <c r="R23" s="22"/>
      <c r="S23" s="24" t="s">
        <v>21</v>
      </c>
      <c r="T23" s="24"/>
    </row>
    <row r="24" spans="1:20" s="1" customFormat="1" ht="13.5" customHeight="1">
      <c r="A24" s="33" t="s">
        <v>62</v>
      </c>
      <c r="B24" s="33"/>
      <c r="C24" s="33"/>
      <c r="D24" s="33"/>
      <c r="E24" s="33"/>
      <c r="F24" s="33"/>
      <c r="G24" s="33"/>
      <c r="H24" s="33"/>
      <c r="I24" s="33"/>
      <c r="J24" s="33"/>
      <c r="K24" s="13" t="s">
        <v>63</v>
      </c>
      <c r="L24" s="13" t="s">
        <v>64</v>
      </c>
      <c r="M24" s="10" t="s">
        <v>21</v>
      </c>
      <c r="N24" s="22" t="s">
        <v>21</v>
      </c>
      <c r="O24" s="22"/>
      <c r="P24" s="22" t="s">
        <v>21</v>
      </c>
      <c r="Q24" s="22"/>
      <c r="R24" s="22"/>
      <c r="S24" s="24" t="s">
        <v>21</v>
      </c>
      <c r="T24" s="24"/>
    </row>
    <row r="25" spans="1:20" s="1" customFormat="1" ht="13.5" customHeight="1">
      <c r="A25" s="32" t="s">
        <v>65</v>
      </c>
      <c r="B25" s="32"/>
      <c r="C25" s="32"/>
      <c r="D25" s="32"/>
      <c r="E25" s="32"/>
      <c r="F25" s="32"/>
      <c r="G25" s="32"/>
      <c r="H25" s="32"/>
      <c r="I25" s="32"/>
      <c r="J25" s="32"/>
      <c r="K25" s="13" t="s">
        <v>66</v>
      </c>
      <c r="L25" s="13" t="s">
        <v>67</v>
      </c>
      <c r="M25" s="10" t="s">
        <v>21</v>
      </c>
      <c r="N25" s="22" t="s">
        <v>21</v>
      </c>
      <c r="O25" s="22"/>
      <c r="P25" s="22" t="s">
        <v>21</v>
      </c>
      <c r="Q25" s="22"/>
      <c r="R25" s="22"/>
      <c r="S25" s="24" t="s">
        <v>21</v>
      </c>
      <c r="T25" s="24"/>
    </row>
    <row r="26" spans="1:20" s="1" customFormat="1" ht="13.5" customHeight="1">
      <c r="A26" s="32" t="s">
        <v>68</v>
      </c>
      <c r="B26" s="32"/>
      <c r="C26" s="32"/>
      <c r="D26" s="32"/>
      <c r="E26" s="32"/>
      <c r="F26" s="32"/>
      <c r="G26" s="32"/>
      <c r="H26" s="32"/>
      <c r="I26" s="32"/>
      <c r="J26" s="32"/>
      <c r="K26" s="13" t="s">
        <v>69</v>
      </c>
      <c r="L26" s="13" t="s">
        <v>70</v>
      </c>
      <c r="M26" s="10" t="s">
        <v>21</v>
      </c>
      <c r="N26" s="22" t="s">
        <v>21</v>
      </c>
      <c r="O26" s="22"/>
      <c r="P26" s="22" t="s">
        <v>21</v>
      </c>
      <c r="Q26" s="22"/>
      <c r="R26" s="22"/>
      <c r="S26" s="24" t="s">
        <v>21</v>
      </c>
      <c r="T26" s="24"/>
    </row>
    <row r="27" spans="1:20" s="1" customFormat="1" ht="24" customHeight="1">
      <c r="A27" s="33" t="s">
        <v>71</v>
      </c>
      <c r="B27" s="33"/>
      <c r="C27" s="33"/>
      <c r="D27" s="33"/>
      <c r="E27" s="33"/>
      <c r="F27" s="33"/>
      <c r="G27" s="33"/>
      <c r="H27" s="33"/>
      <c r="I27" s="33"/>
      <c r="J27" s="33"/>
      <c r="K27" s="13" t="s">
        <v>72</v>
      </c>
      <c r="L27" s="13" t="s">
        <v>73</v>
      </c>
      <c r="M27" s="10" t="s">
        <v>21</v>
      </c>
      <c r="N27" s="22" t="s">
        <v>21</v>
      </c>
      <c r="O27" s="22"/>
      <c r="P27" s="22" t="s">
        <v>21</v>
      </c>
      <c r="Q27" s="22"/>
      <c r="R27" s="22"/>
      <c r="S27" s="24" t="s">
        <v>21</v>
      </c>
      <c r="T27" s="24"/>
    </row>
    <row r="28" spans="1:20" s="1" customFormat="1" ht="13.5" customHeight="1">
      <c r="A28" s="33" t="s">
        <v>74</v>
      </c>
      <c r="B28" s="33"/>
      <c r="C28" s="33"/>
      <c r="D28" s="33"/>
      <c r="E28" s="33"/>
      <c r="F28" s="33"/>
      <c r="G28" s="33"/>
      <c r="H28" s="33"/>
      <c r="I28" s="33"/>
      <c r="J28" s="33"/>
      <c r="K28" s="13" t="s">
        <v>75</v>
      </c>
      <c r="L28" s="13" t="s">
        <v>76</v>
      </c>
      <c r="M28" s="10" t="s">
        <v>21</v>
      </c>
      <c r="N28" s="22" t="s">
        <v>21</v>
      </c>
      <c r="O28" s="22"/>
      <c r="P28" s="22" t="s">
        <v>21</v>
      </c>
      <c r="Q28" s="22"/>
      <c r="R28" s="22"/>
      <c r="S28" s="24" t="s">
        <v>21</v>
      </c>
      <c r="T28" s="24"/>
    </row>
    <row r="29" spans="1:20" s="1" customFormat="1" ht="13.5" customHeight="1">
      <c r="A29" s="33" t="s">
        <v>77</v>
      </c>
      <c r="B29" s="33"/>
      <c r="C29" s="33"/>
      <c r="D29" s="33"/>
      <c r="E29" s="33"/>
      <c r="F29" s="33"/>
      <c r="G29" s="33"/>
      <c r="H29" s="33"/>
      <c r="I29" s="33"/>
      <c r="J29" s="33"/>
      <c r="K29" s="13" t="s">
        <v>78</v>
      </c>
      <c r="L29" s="13" t="s">
        <v>79</v>
      </c>
      <c r="M29" s="10" t="s">
        <v>21</v>
      </c>
      <c r="N29" s="22" t="s">
        <v>21</v>
      </c>
      <c r="O29" s="22"/>
      <c r="P29" s="22" t="s">
        <v>21</v>
      </c>
      <c r="Q29" s="22"/>
      <c r="R29" s="22"/>
      <c r="S29" s="24" t="s">
        <v>21</v>
      </c>
      <c r="T29" s="24"/>
    </row>
    <row r="30" spans="1:20" s="1" customFormat="1" ht="13.5" customHeight="1">
      <c r="A30" s="32" t="s">
        <v>80</v>
      </c>
      <c r="B30" s="32"/>
      <c r="C30" s="32"/>
      <c r="D30" s="32"/>
      <c r="E30" s="32"/>
      <c r="F30" s="32"/>
      <c r="G30" s="32"/>
      <c r="H30" s="32"/>
      <c r="I30" s="32"/>
      <c r="J30" s="32"/>
      <c r="K30" s="13" t="s">
        <v>40</v>
      </c>
      <c r="L30" s="13" t="s">
        <v>81</v>
      </c>
      <c r="M30" s="9">
        <f>3058602.8</f>
        <v>3058602.8</v>
      </c>
      <c r="N30" s="22" t="s">
        <v>21</v>
      </c>
      <c r="O30" s="22"/>
      <c r="P30" s="22" t="s">
        <v>21</v>
      </c>
      <c r="Q30" s="22"/>
      <c r="R30" s="22"/>
      <c r="S30" s="23">
        <f>3058602.8</f>
        <v>3058602.8</v>
      </c>
      <c r="T30" s="23"/>
    </row>
    <row r="31" spans="1:20" s="1" customFormat="1" ht="13.5" customHeight="1">
      <c r="A31" s="32" t="s">
        <v>82</v>
      </c>
      <c r="B31" s="32"/>
      <c r="C31" s="32"/>
      <c r="D31" s="32"/>
      <c r="E31" s="32"/>
      <c r="F31" s="32"/>
      <c r="G31" s="32"/>
      <c r="H31" s="32"/>
      <c r="I31" s="32"/>
      <c r="J31" s="32"/>
      <c r="K31" s="13" t="s">
        <v>43</v>
      </c>
      <c r="L31" s="13" t="s">
        <v>49</v>
      </c>
      <c r="M31" s="10" t="s">
        <v>21</v>
      </c>
      <c r="N31" s="22" t="s">
        <v>21</v>
      </c>
      <c r="O31" s="22"/>
      <c r="P31" s="22" t="s">
        <v>21</v>
      </c>
      <c r="Q31" s="22"/>
      <c r="R31" s="22"/>
      <c r="S31" s="24" t="s">
        <v>21</v>
      </c>
      <c r="T31" s="24"/>
    </row>
    <row r="32" spans="1:20" s="1" customFormat="1" ht="13.5" customHeight="1">
      <c r="A32" s="19" t="s">
        <v>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1" customFormat="1" ht="24.7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11" t="s">
        <v>25</v>
      </c>
      <c r="L33" s="11" t="s">
        <v>26</v>
      </c>
      <c r="M33" s="11" t="s">
        <v>27</v>
      </c>
      <c r="N33" s="25" t="s">
        <v>28</v>
      </c>
      <c r="O33" s="25"/>
      <c r="P33" s="25" t="s">
        <v>29</v>
      </c>
      <c r="Q33" s="25"/>
      <c r="R33" s="25"/>
      <c r="S33" s="26" t="s">
        <v>30</v>
      </c>
      <c r="T33" s="26"/>
    </row>
    <row r="34" spans="1:20" s="1" customFormat="1" ht="12.75" customHeight="1">
      <c r="A34" s="27" t="s">
        <v>31</v>
      </c>
      <c r="B34" s="27"/>
      <c r="C34" s="27"/>
      <c r="D34" s="27"/>
      <c r="E34" s="27"/>
      <c r="F34" s="27"/>
      <c r="G34" s="27"/>
      <c r="H34" s="27"/>
      <c r="I34" s="27"/>
      <c r="J34" s="27"/>
      <c r="K34" s="12" t="s">
        <v>32</v>
      </c>
      <c r="L34" s="12" t="s">
        <v>33</v>
      </c>
      <c r="M34" s="12" t="s">
        <v>34</v>
      </c>
      <c r="N34" s="27" t="s">
        <v>35</v>
      </c>
      <c r="O34" s="27"/>
      <c r="P34" s="27" t="s">
        <v>36</v>
      </c>
      <c r="Q34" s="27"/>
      <c r="R34" s="27"/>
      <c r="S34" s="28" t="s">
        <v>37</v>
      </c>
      <c r="T34" s="28"/>
    </row>
    <row r="35" spans="1:20" s="1" customFormat="1" ht="24" customHeight="1">
      <c r="A35" s="29" t="s">
        <v>83</v>
      </c>
      <c r="B35" s="29"/>
      <c r="C35" s="29"/>
      <c r="D35" s="29"/>
      <c r="E35" s="29"/>
      <c r="F35" s="29"/>
      <c r="G35" s="29"/>
      <c r="H35" s="29"/>
      <c r="I35" s="29"/>
      <c r="J35" s="29"/>
      <c r="K35" s="13" t="s">
        <v>55</v>
      </c>
      <c r="L35" s="13" t="s">
        <v>84</v>
      </c>
      <c r="M35" s="14">
        <f>5814329.97</f>
        <v>5814329.97</v>
      </c>
      <c r="N35" s="30" t="s">
        <v>21</v>
      </c>
      <c r="O35" s="30"/>
      <c r="P35" s="30" t="s">
        <v>21</v>
      </c>
      <c r="Q35" s="30"/>
      <c r="R35" s="30"/>
      <c r="S35" s="31">
        <f>5814329.97</f>
        <v>5814329.97</v>
      </c>
      <c r="T35" s="31"/>
    </row>
    <row r="36" spans="1:20" s="1" customFormat="1" ht="13.5" customHeight="1">
      <c r="A36" s="32" t="s">
        <v>85</v>
      </c>
      <c r="B36" s="32"/>
      <c r="C36" s="32"/>
      <c r="D36" s="32"/>
      <c r="E36" s="32"/>
      <c r="F36" s="32"/>
      <c r="G36" s="32"/>
      <c r="H36" s="32"/>
      <c r="I36" s="32"/>
      <c r="J36" s="32"/>
      <c r="K36" s="13" t="s">
        <v>67</v>
      </c>
      <c r="L36" s="13" t="s">
        <v>86</v>
      </c>
      <c r="M36" s="9">
        <f>3418690.01</f>
        <v>3418690.01</v>
      </c>
      <c r="N36" s="22" t="s">
        <v>21</v>
      </c>
      <c r="O36" s="22"/>
      <c r="P36" s="22" t="s">
        <v>21</v>
      </c>
      <c r="Q36" s="22"/>
      <c r="R36" s="22"/>
      <c r="S36" s="23">
        <f>3418690.01</f>
        <v>3418690.01</v>
      </c>
      <c r="T36" s="23"/>
    </row>
    <row r="37" spans="1:20" s="1" customFormat="1" ht="24" customHeight="1">
      <c r="A37" s="33" t="s">
        <v>87</v>
      </c>
      <c r="B37" s="33"/>
      <c r="C37" s="33"/>
      <c r="D37" s="33"/>
      <c r="E37" s="33"/>
      <c r="F37" s="33"/>
      <c r="G37" s="33"/>
      <c r="H37" s="33"/>
      <c r="I37" s="33"/>
      <c r="J37" s="33"/>
      <c r="K37" s="13" t="s">
        <v>88</v>
      </c>
      <c r="L37" s="13" t="s">
        <v>89</v>
      </c>
      <c r="M37" s="9">
        <f>2516665.18</f>
        <v>2516665.18</v>
      </c>
      <c r="N37" s="22" t="s">
        <v>21</v>
      </c>
      <c r="O37" s="22"/>
      <c r="P37" s="22" t="s">
        <v>21</v>
      </c>
      <c r="Q37" s="22"/>
      <c r="R37" s="22"/>
      <c r="S37" s="23">
        <f>2516665.18</f>
        <v>2516665.18</v>
      </c>
      <c r="T37" s="23"/>
    </row>
    <row r="38" spans="1:20" s="1" customFormat="1" ht="13.5" customHeight="1">
      <c r="A38" s="33" t="s">
        <v>90</v>
      </c>
      <c r="B38" s="33"/>
      <c r="C38" s="33"/>
      <c r="D38" s="33"/>
      <c r="E38" s="33"/>
      <c r="F38" s="33"/>
      <c r="G38" s="33"/>
      <c r="H38" s="33"/>
      <c r="I38" s="33"/>
      <c r="J38" s="33"/>
      <c r="K38" s="13" t="s">
        <v>91</v>
      </c>
      <c r="L38" s="13" t="s">
        <v>92</v>
      </c>
      <c r="M38" s="9">
        <f>144629.32</f>
        <v>144629.32</v>
      </c>
      <c r="N38" s="22" t="s">
        <v>21</v>
      </c>
      <c r="O38" s="22"/>
      <c r="P38" s="22" t="s">
        <v>21</v>
      </c>
      <c r="Q38" s="22"/>
      <c r="R38" s="22"/>
      <c r="S38" s="23">
        <f>144629.32</f>
        <v>144629.32</v>
      </c>
      <c r="T38" s="23"/>
    </row>
    <row r="39" spans="1:20" s="1" customFormat="1" ht="13.5" customHeight="1">
      <c r="A39" s="33" t="s">
        <v>93</v>
      </c>
      <c r="B39" s="33"/>
      <c r="C39" s="33"/>
      <c r="D39" s="33"/>
      <c r="E39" s="33"/>
      <c r="F39" s="33"/>
      <c r="G39" s="33"/>
      <c r="H39" s="33"/>
      <c r="I39" s="33"/>
      <c r="J39" s="33"/>
      <c r="K39" s="13" t="s">
        <v>94</v>
      </c>
      <c r="L39" s="13" t="s">
        <v>95</v>
      </c>
      <c r="M39" s="9">
        <f>757395.51</f>
        <v>757395.51</v>
      </c>
      <c r="N39" s="22" t="s">
        <v>21</v>
      </c>
      <c r="O39" s="22"/>
      <c r="P39" s="22" t="s">
        <v>21</v>
      </c>
      <c r="Q39" s="22"/>
      <c r="R39" s="22"/>
      <c r="S39" s="23">
        <f>757395.51</f>
        <v>757395.51</v>
      </c>
      <c r="T39" s="23"/>
    </row>
    <row r="40" spans="1:20" s="1" customFormat="1" ht="13.5" customHeight="1">
      <c r="A40" s="32" t="s">
        <v>96</v>
      </c>
      <c r="B40" s="32"/>
      <c r="C40" s="32"/>
      <c r="D40" s="32"/>
      <c r="E40" s="32"/>
      <c r="F40" s="32"/>
      <c r="G40" s="32"/>
      <c r="H40" s="32"/>
      <c r="I40" s="32"/>
      <c r="J40" s="32"/>
      <c r="K40" s="13" t="s">
        <v>70</v>
      </c>
      <c r="L40" s="13" t="s">
        <v>97</v>
      </c>
      <c r="M40" s="9">
        <f>528034.91</f>
        <v>528034.91</v>
      </c>
      <c r="N40" s="22" t="s">
        <v>21</v>
      </c>
      <c r="O40" s="22"/>
      <c r="P40" s="22" t="s">
        <v>21</v>
      </c>
      <c r="Q40" s="22"/>
      <c r="R40" s="22"/>
      <c r="S40" s="23">
        <f>528034.91</f>
        <v>528034.91</v>
      </c>
      <c r="T40" s="23"/>
    </row>
    <row r="41" spans="1:20" s="1" customFormat="1" ht="24" customHeight="1">
      <c r="A41" s="33" t="s">
        <v>98</v>
      </c>
      <c r="B41" s="33"/>
      <c r="C41" s="33"/>
      <c r="D41" s="33"/>
      <c r="E41" s="33"/>
      <c r="F41" s="33"/>
      <c r="G41" s="33"/>
      <c r="H41" s="33"/>
      <c r="I41" s="33"/>
      <c r="J41" s="33"/>
      <c r="K41" s="13" t="s">
        <v>73</v>
      </c>
      <c r="L41" s="13" t="s">
        <v>99</v>
      </c>
      <c r="M41" s="9">
        <f>4814</f>
        <v>4814</v>
      </c>
      <c r="N41" s="22" t="s">
        <v>21</v>
      </c>
      <c r="O41" s="22"/>
      <c r="P41" s="22" t="s">
        <v>21</v>
      </c>
      <c r="Q41" s="22"/>
      <c r="R41" s="22"/>
      <c r="S41" s="23">
        <f>4814</f>
        <v>4814</v>
      </c>
      <c r="T41" s="23"/>
    </row>
    <row r="42" spans="1:20" s="1" customFormat="1" ht="13.5" customHeight="1">
      <c r="A42" s="33" t="s">
        <v>100</v>
      </c>
      <c r="B42" s="33"/>
      <c r="C42" s="33"/>
      <c r="D42" s="33"/>
      <c r="E42" s="33"/>
      <c r="F42" s="33"/>
      <c r="G42" s="33"/>
      <c r="H42" s="33"/>
      <c r="I42" s="33"/>
      <c r="J42" s="33"/>
      <c r="K42" s="13" t="s">
        <v>76</v>
      </c>
      <c r="L42" s="13" t="s">
        <v>101</v>
      </c>
      <c r="M42" s="10" t="s">
        <v>21</v>
      </c>
      <c r="N42" s="22" t="s">
        <v>21</v>
      </c>
      <c r="O42" s="22"/>
      <c r="P42" s="22" t="s">
        <v>21</v>
      </c>
      <c r="Q42" s="22"/>
      <c r="R42" s="22"/>
      <c r="S42" s="24" t="s">
        <v>21</v>
      </c>
      <c r="T42" s="24"/>
    </row>
    <row r="43" spans="1:20" s="1" customFormat="1" ht="13.5" customHeight="1">
      <c r="A43" s="33" t="s">
        <v>102</v>
      </c>
      <c r="B43" s="33"/>
      <c r="C43" s="33"/>
      <c r="D43" s="33"/>
      <c r="E43" s="33"/>
      <c r="F43" s="33"/>
      <c r="G43" s="33"/>
      <c r="H43" s="33"/>
      <c r="I43" s="33"/>
      <c r="J43" s="33"/>
      <c r="K43" s="13" t="s">
        <v>79</v>
      </c>
      <c r="L43" s="13" t="s">
        <v>103</v>
      </c>
      <c r="M43" s="9">
        <f>383419.63</f>
        <v>383419.63</v>
      </c>
      <c r="N43" s="22" t="s">
        <v>21</v>
      </c>
      <c r="O43" s="22"/>
      <c r="P43" s="22" t="s">
        <v>21</v>
      </c>
      <c r="Q43" s="22"/>
      <c r="R43" s="22"/>
      <c r="S43" s="23">
        <f>383419.63</f>
        <v>383419.63</v>
      </c>
      <c r="T43" s="23"/>
    </row>
    <row r="44" spans="1:20" s="1" customFormat="1" ht="13.5" customHeight="1">
      <c r="A44" s="33" t="s">
        <v>104</v>
      </c>
      <c r="B44" s="33"/>
      <c r="C44" s="33"/>
      <c r="D44" s="33"/>
      <c r="E44" s="33"/>
      <c r="F44" s="33"/>
      <c r="G44" s="33"/>
      <c r="H44" s="33"/>
      <c r="I44" s="33"/>
      <c r="J44" s="33"/>
      <c r="K44" s="13" t="s">
        <v>105</v>
      </c>
      <c r="L44" s="13" t="s">
        <v>106</v>
      </c>
      <c r="M44" s="10" t="s">
        <v>21</v>
      </c>
      <c r="N44" s="22" t="s">
        <v>21</v>
      </c>
      <c r="O44" s="22"/>
      <c r="P44" s="22" t="s">
        <v>21</v>
      </c>
      <c r="Q44" s="22"/>
      <c r="R44" s="22"/>
      <c r="S44" s="24" t="s">
        <v>21</v>
      </c>
      <c r="T44" s="24"/>
    </row>
    <row r="45" spans="1:20" s="1" customFormat="1" ht="13.5" customHeight="1">
      <c r="A45" s="33" t="s">
        <v>107</v>
      </c>
      <c r="B45" s="33"/>
      <c r="C45" s="33"/>
      <c r="D45" s="33"/>
      <c r="E45" s="33"/>
      <c r="F45" s="33"/>
      <c r="G45" s="33"/>
      <c r="H45" s="33"/>
      <c r="I45" s="33"/>
      <c r="J45" s="33"/>
      <c r="K45" s="13" t="s">
        <v>108</v>
      </c>
      <c r="L45" s="13" t="s">
        <v>109</v>
      </c>
      <c r="M45" s="9">
        <f>63659.54</f>
        <v>63659.54</v>
      </c>
      <c r="N45" s="22" t="s">
        <v>21</v>
      </c>
      <c r="O45" s="22"/>
      <c r="P45" s="22" t="s">
        <v>21</v>
      </c>
      <c r="Q45" s="22"/>
      <c r="R45" s="22"/>
      <c r="S45" s="23">
        <f>63659.54</f>
        <v>63659.54</v>
      </c>
      <c r="T45" s="23"/>
    </row>
    <row r="46" spans="1:20" s="1" customFormat="1" ht="13.5" customHeight="1">
      <c r="A46" s="33" t="s">
        <v>110</v>
      </c>
      <c r="B46" s="33"/>
      <c r="C46" s="33"/>
      <c r="D46" s="33"/>
      <c r="E46" s="33"/>
      <c r="F46" s="33"/>
      <c r="G46" s="33"/>
      <c r="H46" s="33"/>
      <c r="I46" s="33"/>
      <c r="J46" s="33"/>
      <c r="K46" s="13" t="s">
        <v>111</v>
      </c>
      <c r="L46" s="13" t="s">
        <v>112</v>
      </c>
      <c r="M46" s="9">
        <f>76141.74</f>
        <v>76141.74</v>
      </c>
      <c r="N46" s="22" t="s">
        <v>21</v>
      </c>
      <c r="O46" s="22"/>
      <c r="P46" s="22" t="s">
        <v>21</v>
      </c>
      <c r="Q46" s="22"/>
      <c r="R46" s="22"/>
      <c r="S46" s="23">
        <f>76141.74</f>
        <v>76141.74</v>
      </c>
      <c r="T46" s="23"/>
    </row>
    <row r="47" spans="1:20" s="1" customFormat="1" ht="13.5" customHeight="1">
      <c r="A47" s="32" t="s">
        <v>113</v>
      </c>
      <c r="B47" s="32"/>
      <c r="C47" s="32"/>
      <c r="D47" s="32"/>
      <c r="E47" s="32"/>
      <c r="F47" s="32"/>
      <c r="G47" s="32"/>
      <c r="H47" s="32"/>
      <c r="I47" s="32"/>
      <c r="J47" s="32"/>
      <c r="K47" s="13" t="s">
        <v>114</v>
      </c>
      <c r="L47" s="13" t="s">
        <v>115</v>
      </c>
      <c r="M47" s="10" t="s">
        <v>21</v>
      </c>
      <c r="N47" s="22" t="s">
        <v>21</v>
      </c>
      <c r="O47" s="22"/>
      <c r="P47" s="22" t="s">
        <v>21</v>
      </c>
      <c r="Q47" s="22"/>
      <c r="R47" s="22"/>
      <c r="S47" s="24" t="s">
        <v>21</v>
      </c>
      <c r="T47" s="24"/>
    </row>
    <row r="48" spans="1:20" s="1" customFormat="1" ht="24" customHeight="1">
      <c r="A48" s="33" t="s">
        <v>116</v>
      </c>
      <c r="B48" s="33"/>
      <c r="C48" s="33"/>
      <c r="D48" s="33"/>
      <c r="E48" s="33"/>
      <c r="F48" s="33"/>
      <c r="G48" s="33"/>
      <c r="H48" s="33"/>
      <c r="I48" s="33"/>
      <c r="J48" s="33"/>
      <c r="K48" s="13" t="s">
        <v>117</v>
      </c>
      <c r="L48" s="13" t="s">
        <v>118</v>
      </c>
      <c r="M48" s="10" t="s">
        <v>21</v>
      </c>
      <c r="N48" s="22" t="s">
        <v>21</v>
      </c>
      <c r="O48" s="22"/>
      <c r="P48" s="22" t="s">
        <v>21</v>
      </c>
      <c r="Q48" s="22"/>
      <c r="R48" s="22"/>
      <c r="S48" s="24" t="s">
        <v>21</v>
      </c>
      <c r="T48" s="24"/>
    </row>
    <row r="49" spans="1:20" s="1" customFormat="1" ht="13.5" customHeight="1">
      <c r="A49" s="33" t="s">
        <v>119</v>
      </c>
      <c r="B49" s="33"/>
      <c r="C49" s="33"/>
      <c r="D49" s="33"/>
      <c r="E49" s="33"/>
      <c r="F49" s="33"/>
      <c r="G49" s="33"/>
      <c r="H49" s="33"/>
      <c r="I49" s="33"/>
      <c r="J49" s="33"/>
      <c r="K49" s="13" t="s">
        <v>120</v>
      </c>
      <c r="L49" s="13" t="s">
        <v>121</v>
      </c>
      <c r="M49" s="10" t="s">
        <v>21</v>
      </c>
      <c r="N49" s="22" t="s">
        <v>21</v>
      </c>
      <c r="O49" s="22"/>
      <c r="P49" s="22" t="s">
        <v>21</v>
      </c>
      <c r="Q49" s="22"/>
      <c r="R49" s="22"/>
      <c r="S49" s="24" t="s">
        <v>21</v>
      </c>
      <c r="T49" s="24"/>
    </row>
    <row r="50" spans="1:20" s="1" customFormat="1" ht="13.5" customHeight="1">
      <c r="A50" s="32" t="s">
        <v>122</v>
      </c>
      <c r="B50" s="32"/>
      <c r="C50" s="32"/>
      <c r="D50" s="32"/>
      <c r="E50" s="32"/>
      <c r="F50" s="32"/>
      <c r="G50" s="32"/>
      <c r="H50" s="32"/>
      <c r="I50" s="32"/>
      <c r="J50" s="32"/>
      <c r="K50" s="13" t="s">
        <v>86</v>
      </c>
      <c r="L50" s="13" t="s">
        <v>123</v>
      </c>
      <c r="M50" s="10" t="s">
        <v>21</v>
      </c>
      <c r="N50" s="22" t="s">
        <v>21</v>
      </c>
      <c r="O50" s="22"/>
      <c r="P50" s="22" t="s">
        <v>21</v>
      </c>
      <c r="Q50" s="22"/>
      <c r="R50" s="22"/>
      <c r="S50" s="24" t="s">
        <v>21</v>
      </c>
      <c r="T50" s="24"/>
    </row>
    <row r="51" spans="1:20" s="1" customFormat="1" ht="33.75" customHeight="1">
      <c r="A51" s="33" t="s">
        <v>124</v>
      </c>
      <c r="B51" s="33"/>
      <c r="C51" s="33"/>
      <c r="D51" s="33"/>
      <c r="E51" s="33"/>
      <c r="F51" s="33"/>
      <c r="G51" s="33"/>
      <c r="H51" s="33"/>
      <c r="I51" s="33"/>
      <c r="J51" s="33"/>
      <c r="K51" s="13" t="s">
        <v>89</v>
      </c>
      <c r="L51" s="13" t="s">
        <v>125</v>
      </c>
      <c r="M51" s="10" t="s">
        <v>21</v>
      </c>
      <c r="N51" s="22" t="s">
        <v>21</v>
      </c>
      <c r="O51" s="22"/>
      <c r="P51" s="22" t="s">
        <v>21</v>
      </c>
      <c r="Q51" s="22"/>
      <c r="R51" s="22"/>
      <c r="S51" s="24" t="s">
        <v>21</v>
      </c>
      <c r="T51" s="24"/>
    </row>
    <row r="52" spans="1:20" s="1" customFormat="1" ht="24" customHeight="1">
      <c r="A52" s="33" t="s">
        <v>126</v>
      </c>
      <c r="B52" s="33"/>
      <c r="C52" s="33"/>
      <c r="D52" s="33"/>
      <c r="E52" s="33"/>
      <c r="F52" s="33"/>
      <c r="G52" s="33"/>
      <c r="H52" s="33"/>
      <c r="I52" s="33"/>
      <c r="J52" s="33"/>
      <c r="K52" s="13" t="s">
        <v>92</v>
      </c>
      <c r="L52" s="13" t="s">
        <v>127</v>
      </c>
      <c r="M52" s="10" t="s">
        <v>21</v>
      </c>
      <c r="N52" s="22" t="s">
        <v>21</v>
      </c>
      <c r="O52" s="22"/>
      <c r="P52" s="22" t="s">
        <v>21</v>
      </c>
      <c r="Q52" s="22"/>
      <c r="R52" s="22"/>
      <c r="S52" s="24" t="s">
        <v>21</v>
      </c>
      <c r="T52" s="24"/>
    </row>
    <row r="53" spans="1:20" s="1" customFormat="1" ht="13.5" customHeight="1">
      <c r="A53" s="32" t="s">
        <v>128</v>
      </c>
      <c r="B53" s="32"/>
      <c r="C53" s="32"/>
      <c r="D53" s="32"/>
      <c r="E53" s="32"/>
      <c r="F53" s="32"/>
      <c r="G53" s="32"/>
      <c r="H53" s="32"/>
      <c r="I53" s="32"/>
      <c r="J53" s="32"/>
      <c r="K53" s="13" t="s">
        <v>115</v>
      </c>
      <c r="L53" s="13" t="s">
        <v>129</v>
      </c>
      <c r="M53" s="10" t="s">
        <v>21</v>
      </c>
      <c r="N53" s="22" t="s">
        <v>21</v>
      </c>
      <c r="O53" s="22"/>
      <c r="P53" s="22" t="s">
        <v>21</v>
      </c>
      <c r="Q53" s="22"/>
      <c r="R53" s="22"/>
      <c r="S53" s="24" t="s">
        <v>21</v>
      </c>
      <c r="T53" s="24"/>
    </row>
    <row r="54" spans="1:20" s="1" customFormat="1" ht="33.75" customHeight="1">
      <c r="A54" s="33" t="s">
        <v>130</v>
      </c>
      <c r="B54" s="33"/>
      <c r="C54" s="33"/>
      <c r="D54" s="33"/>
      <c r="E54" s="33"/>
      <c r="F54" s="33"/>
      <c r="G54" s="33"/>
      <c r="H54" s="33"/>
      <c r="I54" s="33"/>
      <c r="J54" s="33"/>
      <c r="K54" s="13" t="s">
        <v>118</v>
      </c>
      <c r="L54" s="13" t="s">
        <v>131</v>
      </c>
      <c r="M54" s="10" t="s">
        <v>21</v>
      </c>
      <c r="N54" s="22" t="s">
        <v>21</v>
      </c>
      <c r="O54" s="22"/>
      <c r="P54" s="22" t="s">
        <v>21</v>
      </c>
      <c r="Q54" s="22"/>
      <c r="R54" s="22"/>
      <c r="S54" s="24" t="s">
        <v>21</v>
      </c>
      <c r="T54" s="24"/>
    </row>
    <row r="55" spans="1:20" s="1" customFormat="1" ht="24" customHeight="1">
      <c r="A55" s="33" t="s">
        <v>132</v>
      </c>
      <c r="B55" s="33"/>
      <c r="C55" s="33"/>
      <c r="D55" s="33"/>
      <c r="E55" s="33"/>
      <c r="F55" s="33"/>
      <c r="G55" s="33"/>
      <c r="H55" s="33"/>
      <c r="I55" s="33"/>
      <c r="J55" s="33"/>
      <c r="K55" s="13" t="s">
        <v>121</v>
      </c>
      <c r="L55" s="13" t="s">
        <v>133</v>
      </c>
      <c r="M55" s="10" t="s">
        <v>21</v>
      </c>
      <c r="N55" s="22" t="s">
        <v>21</v>
      </c>
      <c r="O55" s="22"/>
      <c r="P55" s="22" t="s">
        <v>21</v>
      </c>
      <c r="Q55" s="22"/>
      <c r="R55" s="22"/>
      <c r="S55" s="24" t="s">
        <v>21</v>
      </c>
      <c r="T55" s="24"/>
    </row>
    <row r="56" spans="1:20" s="1" customFormat="1" ht="13.5" customHeight="1">
      <c r="A56" s="33" t="s">
        <v>134</v>
      </c>
      <c r="B56" s="33"/>
      <c r="C56" s="33"/>
      <c r="D56" s="33"/>
      <c r="E56" s="33"/>
      <c r="F56" s="33"/>
      <c r="G56" s="33"/>
      <c r="H56" s="33"/>
      <c r="I56" s="33"/>
      <c r="J56" s="33"/>
      <c r="K56" s="13" t="s">
        <v>135</v>
      </c>
      <c r="L56" s="13" t="s">
        <v>136</v>
      </c>
      <c r="M56" s="10" t="s">
        <v>21</v>
      </c>
      <c r="N56" s="22" t="s">
        <v>21</v>
      </c>
      <c r="O56" s="22"/>
      <c r="P56" s="22" t="s">
        <v>21</v>
      </c>
      <c r="Q56" s="22"/>
      <c r="R56" s="22"/>
      <c r="S56" s="24" t="s">
        <v>21</v>
      </c>
      <c r="T56" s="24"/>
    </row>
    <row r="57" spans="1:20" s="1" customFormat="1" ht="13.5" customHeight="1">
      <c r="A57" s="32" t="s">
        <v>137</v>
      </c>
      <c r="B57" s="32"/>
      <c r="C57" s="32"/>
      <c r="D57" s="32"/>
      <c r="E57" s="32"/>
      <c r="F57" s="32"/>
      <c r="G57" s="32"/>
      <c r="H57" s="32"/>
      <c r="I57" s="32"/>
      <c r="J57" s="32"/>
      <c r="K57" s="13" t="s">
        <v>123</v>
      </c>
      <c r="L57" s="13" t="s">
        <v>138</v>
      </c>
      <c r="M57" s="9">
        <f>289049.31</f>
        <v>289049.31</v>
      </c>
      <c r="N57" s="22" t="s">
        <v>21</v>
      </c>
      <c r="O57" s="22"/>
      <c r="P57" s="22" t="s">
        <v>21</v>
      </c>
      <c r="Q57" s="22"/>
      <c r="R57" s="22"/>
      <c r="S57" s="23">
        <f>289049.31</f>
        <v>289049.31</v>
      </c>
      <c r="T57" s="23"/>
    </row>
    <row r="58" spans="1:20" s="1" customFormat="1" ht="33.75" customHeight="1">
      <c r="A58" s="33" t="s">
        <v>139</v>
      </c>
      <c r="B58" s="33"/>
      <c r="C58" s="33"/>
      <c r="D58" s="33"/>
      <c r="E58" s="33"/>
      <c r="F58" s="33"/>
      <c r="G58" s="33"/>
      <c r="H58" s="33"/>
      <c r="I58" s="33"/>
      <c r="J58" s="33"/>
      <c r="K58" s="13" t="s">
        <v>125</v>
      </c>
      <c r="L58" s="13" t="s">
        <v>140</v>
      </c>
      <c r="M58" s="10" t="s">
        <v>21</v>
      </c>
      <c r="N58" s="22" t="s">
        <v>21</v>
      </c>
      <c r="O58" s="22"/>
      <c r="P58" s="22" t="s">
        <v>21</v>
      </c>
      <c r="Q58" s="22"/>
      <c r="R58" s="22"/>
      <c r="S58" s="24" t="s">
        <v>21</v>
      </c>
      <c r="T58" s="24"/>
    </row>
    <row r="59" spans="1:20" s="1" customFormat="1" ht="13.5" customHeight="1">
      <c r="A59" s="33" t="s">
        <v>141</v>
      </c>
      <c r="B59" s="33"/>
      <c r="C59" s="33"/>
      <c r="D59" s="33"/>
      <c r="E59" s="33"/>
      <c r="F59" s="33"/>
      <c r="G59" s="33"/>
      <c r="H59" s="33"/>
      <c r="I59" s="33"/>
      <c r="J59" s="33"/>
      <c r="K59" s="13" t="s">
        <v>127</v>
      </c>
      <c r="L59" s="13" t="s">
        <v>142</v>
      </c>
      <c r="M59" s="9">
        <f>261483.86</f>
        <v>261483.86</v>
      </c>
      <c r="N59" s="22" t="s">
        <v>21</v>
      </c>
      <c r="O59" s="22"/>
      <c r="P59" s="22" t="s">
        <v>21</v>
      </c>
      <c r="Q59" s="22"/>
      <c r="R59" s="22"/>
      <c r="S59" s="23">
        <f>261483.86</f>
        <v>261483.86</v>
      </c>
      <c r="T59" s="23"/>
    </row>
    <row r="60" spans="1:20" s="1" customFormat="1" ht="24" customHeight="1">
      <c r="A60" s="33" t="s">
        <v>143</v>
      </c>
      <c r="B60" s="33"/>
      <c r="C60" s="33"/>
      <c r="D60" s="33"/>
      <c r="E60" s="33"/>
      <c r="F60" s="33"/>
      <c r="G60" s="33"/>
      <c r="H60" s="33"/>
      <c r="I60" s="33"/>
      <c r="J60" s="33"/>
      <c r="K60" s="13" t="s">
        <v>144</v>
      </c>
      <c r="L60" s="13" t="s">
        <v>145</v>
      </c>
      <c r="M60" s="9">
        <f>27565.45</f>
        <v>27565.45</v>
      </c>
      <c r="N60" s="22" t="s">
        <v>21</v>
      </c>
      <c r="O60" s="22"/>
      <c r="P60" s="22" t="s">
        <v>21</v>
      </c>
      <c r="Q60" s="22"/>
      <c r="R60" s="22"/>
      <c r="S60" s="23">
        <f>27565.45</f>
        <v>27565.45</v>
      </c>
      <c r="T60" s="23"/>
    </row>
    <row r="61" spans="1:20" s="1" customFormat="1" ht="13.5" customHeight="1">
      <c r="A61" s="19" t="s">
        <v>10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" customFormat="1" ht="24.75" customHeight="1">
      <c r="A62" s="25" t="s">
        <v>24</v>
      </c>
      <c r="B62" s="25"/>
      <c r="C62" s="25"/>
      <c r="D62" s="25"/>
      <c r="E62" s="25"/>
      <c r="F62" s="25"/>
      <c r="G62" s="25"/>
      <c r="H62" s="25"/>
      <c r="I62" s="25"/>
      <c r="J62" s="25"/>
      <c r="K62" s="11" t="s">
        <v>25</v>
      </c>
      <c r="L62" s="11" t="s">
        <v>26</v>
      </c>
      <c r="M62" s="11" t="s">
        <v>27</v>
      </c>
      <c r="N62" s="25" t="s">
        <v>28</v>
      </c>
      <c r="O62" s="25"/>
      <c r="P62" s="25" t="s">
        <v>29</v>
      </c>
      <c r="Q62" s="25"/>
      <c r="R62" s="25"/>
      <c r="S62" s="26" t="s">
        <v>30</v>
      </c>
      <c r="T62" s="26"/>
    </row>
    <row r="63" spans="1:20" s="1" customFormat="1" ht="12.75" customHeight="1">
      <c r="A63" s="27" t="s">
        <v>31</v>
      </c>
      <c r="B63" s="27"/>
      <c r="C63" s="27"/>
      <c r="D63" s="27"/>
      <c r="E63" s="27"/>
      <c r="F63" s="27"/>
      <c r="G63" s="27"/>
      <c r="H63" s="27"/>
      <c r="I63" s="27"/>
      <c r="J63" s="27"/>
      <c r="K63" s="12" t="s">
        <v>32</v>
      </c>
      <c r="L63" s="12" t="s">
        <v>33</v>
      </c>
      <c r="M63" s="12" t="s">
        <v>34</v>
      </c>
      <c r="N63" s="27" t="s">
        <v>35</v>
      </c>
      <c r="O63" s="27"/>
      <c r="P63" s="27" t="s">
        <v>36</v>
      </c>
      <c r="Q63" s="27"/>
      <c r="R63" s="27"/>
      <c r="S63" s="28" t="s">
        <v>37</v>
      </c>
      <c r="T63" s="28"/>
    </row>
    <row r="64" spans="1:20" s="1" customFormat="1" ht="13.5" customHeight="1">
      <c r="A64" s="32" t="s">
        <v>146</v>
      </c>
      <c r="B64" s="32"/>
      <c r="C64" s="32"/>
      <c r="D64" s="32"/>
      <c r="E64" s="32"/>
      <c r="F64" s="32"/>
      <c r="G64" s="32"/>
      <c r="H64" s="32"/>
      <c r="I64" s="32"/>
      <c r="J64" s="32"/>
      <c r="K64" s="13" t="s">
        <v>138</v>
      </c>
      <c r="L64" s="13" t="s">
        <v>147</v>
      </c>
      <c r="M64" s="9">
        <f>1404777.03</f>
        <v>1404777.03</v>
      </c>
      <c r="N64" s="22" t="s">
        <v>21</v>
      </c>
      <c r="O64" s="22"/>
      <c r="P64" s="22" t="s">
        <v>21</v>
      </c>
      <c r="Q64" s="22"/>
      <c r="R64" s="22"/>
      <c r="S64" s="23">
        <f>1404777.03</f>
        <v>1404777.03</v>
      </c>
      <c r="T64" s="23"/>
    </row>
    <row r="65" spans="1:20" s="1" customFormat="1" ht="24" customHeight="1">
      <c r="A65" s="33" t="s">
        <v>148</v>
      </c>
      <c r="B65" s="33"/>
      <c r="C65" s="33"/>
      <c r="D65" s="33"/>
      <c r="E65" s="33"/>
      <c r="F65" s="33"/>
      <c r="G65" s="33"/>
      <c r="H65" s="33"/>
      <c r="I65" s="33"/>
      <c r="J65" s="33"/>
      <c r="K65" s="13" t="s">
        <v>140</v>
      </c>
      <c r="L65" s="13" t="s">
        <v>149</v>
      </c>
      <c r="M65" s="9">
        <f>244423.36</f>
        <v>244423.36</v>
      </c>
      <c r="N65" s="22" t="s">
        <v>21</v>
      </c>
      <c r="O65" s="22"/>
      <c r="P65" s="22" t="s">
        <v>21</v>
      </c>
      <c r="Q65" s="22"/>
      <c r="R65" s="22"/>
      <c r="S65" s="23">
        <f>244423.36</f>
        <v>244423.36</v>
      </c>
      <c r="T65" s="23"/>
    </row>
    <row r="66" spans="1:20" s="1" customFormat="1" ht="13.5" customHeight="1">
      <c r="A66" s="33" t="s">
        <v>150</v>
      </c>
      <c r="B66" s="33"/>
      <c r="C66" s="33"/>
      <c r="D66" s="33"/>
      <c r="E66" s="33"/>
      <c r="F66" s="33"/>
      <c r="G66" s="33"/>
      <c r="H66" s="33"/>
      <c r="I66" s="33"/>
      <c r="J66" s="33"/>
      <c r="K66" s="13" t="s">
        <v>142</v>
      </c>
      <c r="L66" s="13" t="s">
        <v>151</v>
      </c>
      <c r="M66" s="9">
        <f>1160353.67</f>
        <v>1160353.67</v>
      </c>
      <c r="N66" s="22" t="s">
        <v>21</v>
      </c>
      <c r="O66" s="22"/>
      <c r="P66" s="22" t="s">
        <v>21</v>
      </c>
      <c r="Q66" s="22"/>
      <c r="R66" s="22"/>
      <c r="S66" s="23">
        <f>1160353.67</f>
        <v>1160353.67</v>
      </c>
      <c r="T66" s="23"/>
    </row>
    <row r="67" spans="1:20" s="1" customFormat="1" ht="13.5" customHeight="1">
      <c r="A67" s="33" t="s">
        <v>152</v>
      </c>
      <c r="B67" s="33"/>
      <c r="C67" s="33"/>
      <c r="D67" s="33"/>
      <c r="E67" s="33"/>
      <c r="F67" s="33"/>
      <c r="G67" s="33"/>
      <c r="H67" s="33"/>
      <c r="I67" s="33"/>
      <c r="J67" s="33"/>
      <c r="K67" s="13" t="s">
        <v>145</v>
      </c>
      <c r="L67" s="13" t="s">
        <v>153</v>
      </c>
      <c r="M67" s="10" t="s">
        <v>21</v>
      </c>
      <c r="N67" s="22" t="s">
        <v>21</v>
      </c>
      <c r="O67" s="22"/>
      <c r="P67" s="22" t="s">
        <v>21</v>
      </c>
      <c r="Q67" s="22"/>
      <c r="R67" s="22"/>
      <c r="S67" s="24" t="s">
        <v>21</v>
      </c>
      <c r="T67" s="24"/>
    </row>
    <row r="68" spans="1:20" s="1" customFormat="1" ht="13.5" customHeight="1">
      <c r="A68" s="32" t="s">
        <v>154</v>
      </c>
      <c r="B68" s="32"/>
      <c r="C68" s="32"/>
      <c r="D68" s="32"/>
      <c r="E68" s="32"/>
      <c r="F68" s="32"/>
      <c r="G68" s="32"/>
      <c r="H68" s="32"/>
      <c r="I68" s="32"/>
      <c r="J68" s="32"/>
      <c r="K68" s="13" t="s">
        <v>147</v>
      </c>
      <c r="L68" s="13" t="s">
        <v>155</v>
      </c>
      <c r="M68" s="9">
        <f>173778.71</f>
        <v>173778.71</v>
      </c>
      <c r="N68" s="22" t="s">
        <v>21</v>
      </c>
      <c r="O68" s="22"/>
      <c r="P68" s="22" t="s">
        <v>21</v>
      </c>
      <c r="Q68" s="22"/>
      <c r="R68" s="22"/>
      <c r="S68" s="23">
        <f>173778.71</f>
        <v>173778.71</v>
      </c>
      <c r="T68" s="23"/>
    </row>
    <row r="69" spans="1:20" s="1" customFormat="1" ht="13.5" customHeight="1">
      <c r="A69" s="32" t="s">
        <v>156</v>
      </c>
      <c r="B69" s="32"/>
      <c r="C69" s="32"/>
      <c r="D69" s="32"/>
      <c r="E69" s="32"/>
      <c r="F69" s="32"/>
      <c r="G69" s="32"/>
      <c r="H69" s="32"/>
      <c r="I69" s="32"/>
      <c r="J69" s="32"/>
      <c r="K69" s="13" t="s">
        <v>157</v>
      </c>
      <c r="L69" s="13" t="s">
        <v>10</v>
      </c>
      <c r="M69" s="10" t="s">
        <v>21</v>
      </c>
      <c r="N69" s="22" t="s">
        <v>21</v>
      </c>
      <c r="O69" s="22"/>
      <c r="P69" s="22" t="s">
        <v>21</v>
      </c>
      <c r="Q69" s="22"/>
      <c r="R69" s="22"/>
      <c r="S69" s="24" t="s">
        <v>21</v>
      </c>
      <c r="T69" s="24"/>
    </row>
    <row r="70" spans="1:20" s="1" customFormat="1" ht="25.5" customHeight="1">
      <c r="A70" s="29" t="s">
        <v>158</v>
      </c>
      <c r="B70" s="29"/>
      <c r="C70" s="29"/>
      <c r="D70" s="29"/>
      <c r="E70" s="29"/>
      <c r="F70" s="29"/>
      <c r="G70" s="29"/>
      <c r="H70" s="29"/>
      <c r="I70" s="29"/>
      <c r="J70" s="29"/>
      <c r="K70" s="13" t="s">
        <v>155</v>
      </c>
      <c r="L70" s="13" t="s">
        <v>10</v>
      </c>
      <c r="M70" s="14">
        <f>-2161807.76</f>
        <v>-2161807.76</v>
      </c>
      <c r="N70" s="30" t="s">
        <v>21</v>
      </c>
      <c r="O70" s="30"/>
      <c r="P70" s="30" t="s">
        <v>21</v>
      </c>
      <c r="Q70" s="30"/>
      <c r="R70" s="30"/>
      <c r="S70" s="31">
        <f>-2161807.76</f>
        <v>-2161807.76</v>
      </c>
      <c r="T70" s="31"/>
    </row>
    <row r="71" spans="1:20" s="1" customFormat="1" ht="13.5" customHeight="1">
      <c r="A71" s="32" t="s">
        <v>159</v>
      </c>
      <c r="B71" s="32"/>
      <c r="C71" s="32"/>
      <c r="D71" s="32"/>
      <c r="E71" s="32"/>
      <c r="F71" s="32"/>
      <c r="G71" s="32"/>
      <c r="H71" s="32"/>
      <c r="I71" s="32"/>
      <c r="J71" s="32"/>
      <c r="K71" s="13" t="s">
        <v>160</v>
      </c>
      <c r="L71" s="13" t="s">
        <v>10</v>
      </c>
      <c r="M71" s="9">
        <f>-2161807.76</f>
        <v>-2161807.76</v>
      </c>
      <c r="N71" s="22" t="s">
        <v>21</v>
      </c>
      <c r="O71" s="22"/>
      <c r="P71" s="22" t="s">
        <v>21</v>
      </c>
      <c r="Q71" s="22"/>
      <c r="R71" s="22"/>
      <c r="S71" s="23">
        <f>-2161807.76</f>
        <v>-2161807.76</v>
      </c>
      <c r="T71" s="23"/>
    </row>
    <row r="72" spans="1:20" s="1" customFormat="1" ht="13.5" customHeight="1">
      <c r="A72" s="32" t="s">
        <v>161</v>
      </c>
      <c r="B72" s="32"/>
      <c r="C72" s="32"/>
      <c r="D72" s="32"/>
      <c r="E72" s="32"/>
      <c r="F72" s="32"/>
      <c r="G72" s="32"/>
      <c r="H72" s="32"/>
      <c r="I72" s="32"/>
      <c r="J72" s="32"/>
      <c r="K72" s="13" t="s">
        <v>162</v>
      </c>
      <c r="L72" s="15" t="s">
        <v>10</v>
      </c>
      <c r="M72" s="10" t="s">
        <v>21</v>
      </c>
      <c r="N72" s="22" t="s">
        <v>21</v>
      </c>
      <c r="O72" s="22"/>
      <c r="P72" s="22" t="s">
        <v>21</v>
      </c>
      <c r="Q72" s="22"/>
      <c r="R72" s="22"/>
      <c r="S72" s="24" t="s">
        <v>21</v>
      </c>
      <c r="T72" s="24"/>
    </row>
    <row r="73" spans="1:20" s="1" customFormat="1" ht="24" customHeight="1">
      <c r="A73" s="29" t="s">
        <v>163</v>
      </c>
      <c r="B73" s="29"/>
      <c r="C73" s="29"/>
      <c r="D73" s="29"/>
      <c r="E73" s="29"/>
      <c r="F73" s="29"/>
      <c r="G73" s="29"/>
      <c r="H73" s="29"/>
      <c r="I73" s="29"/>
      <c r="J73" s="29"/>
      <c r="K73" s="13" t="s">
        <v>164</v>
      </c>
      <c r="L73" s="13" t="s">
        <v>10</v>
      </c>
      <c r="M73" s="14">
        <f>2831289.53</f>
        <v>2831289.53</v>
      </c>
      <c r="N73" s="30" t="s">
        <v>21</v>
      </c>
      <c r="O73" s="30"/>
      <c r="P73" s="30" t="s">
        <v>21</v>
      </c>
      <c r="Q73" s="30"/>
      <c r="R73" s="30"/>
      <c r="S73" s="31">
        <f>2831289.53</f>
        <v>2831289.53</v>
      </c>
      <c r="T73" s="31"/>
    </row>
    <row r="74" spans="1:20" s="1" customFormat="1" ht="13.5" customHeight="1">
      <c r="A74" s="32" t="s">
        <v>165</v>
      </c>
      <c r="B74" s="32"/>
      <c r="C74" s="32"/>
      <c r="D74" s="32"/>
      <c r="E74" s="32"/>
      <c r="F74" s="32"/>
      <c r="G74" s="32"/>
      <c r="H74" s="32"/>
      <c r="I74" s="32"/>
      <c r="J74" s="32"/>
      <c r="K74" s="13" t="s">
        <v>166</v>
      </c>
      <c r="L74" s="13" t="s">
        <v>10</v>
      </c>
      <c r="M74" s="9">
        <f>-244423.36</f>
        <v>-244423.36</v>
      </c>
      <c r="N74" s="22" t="s">
        <v>21</v>
      </c>
      <c r="O74" s="22"/>
      <c r="P74" s="22" t="s">
        <v>21</v>
      </c>
      <c r="Q74" s="22"/>
      <c r="R74" s="22"/>
      <c r="S74" s="23">
        <f>-244423.36</f>
        <v>-244423.36</v>
      </c>
      <c r="T74" s="23"/>
    </row>
    <row r="75" spans="1:20" s="1" customFormat="1" ht="24" customHeight="1">
      <c r="A75" s="33" t="s">
        <v>167</v>
      </c>
      <c r="B75" s="33"/>
      <c r="C75" s="33"/>
      <c r="D75" s="33"/>
      <c r="E75" s="33"/>
      <c r="F75" s="33"/>
      <c r="G75" s="33"/>
      <c r="H75" s="33"/>
      <c r="I75" s="33"/>
      <c r="J75" s="33"/>
      <c r="K75" s="13" t="s">
        <v>168</v>
      </c>
      <c r="L75" s="13" t="s">
        <v>164</v>
      </c>
      <c r="M75" s="10" t="s">
        <v>21</v>
      </c>
      <c r="N75" s="22" t="s">
        <v>21</v>
      </c>
      <c r="O75" s="22"/>
      <c r="P75" s="22" t="s">
        <v>21</v>
      </c>
      <c r="Q75" s="22"/>
      <c r="R75" s="22"/>
      <c r="S75" s="24" t="s">
        <v>21</v>
      </c>
      <c r="T75" s="24"/>
    </row>
    <row r="76" spans="1:20" s="1" customFormat="1" ht="13.5" customHeight="1">
      <c r="A76" s="33" t="s">
        <v>169</v>
      </c>
      <c r="B76" s="33"/>
      <c r="C76" s="33"/>
      <c r="D76" s="33"/>
      <c r="E76" s="33"/>
      <c r="F76" s="33"/>
      <c r="G76" s="33"/>
      <c r="H76" s="33"/>
      <c r="I76" s="33"/>
      <c r="J76" s="33"/>
      <c r="K76" s="13" t="s">
        <v>170</v>
      </c>
      <c r="L76" s="13" t="s">
        <v>171</v>
      </c>
      <c r="M76" s="9">
        <f>244423.36</f>
        <v>244423.36</v>
      </c>
      <c r="N76" s="22" t="s">
        <v>21</v>
      </c>
      <c r="O76" s="22"/>
      <c r="P76" s="22" t="s">
        <v>21</v>
      </c>
      <c r="Q76" s="22"/>
      <c r="R76" s="22"/>
      <c r="S76" s="23">
        <f>244423.36</f>
        <v>244423.36</v>
      </c>
      <c r="T76" s="23"/>
    </row>
    <row r="77" spans="1:20" s="1" customFormat="1" ht="13.5" customHeight="1">
      <c r="A77" s="32" t="s">
        <v>172</v>
      </c>
      <c r="B77" s="32"/>
      <c r="C77" s="32"/>
      <c r="D77" s="32"/>
      <c r="E77" s="32"/>
      <c r="F77" s="32"/>
      <c r="G77" s="32"/>
      <c r="H77" s="32"/>
      <c r="I77" s="32"/>
      <c r="J77" s="32"/>
      <c r="K77" s="13" t="s">
        <v>173</v>
      </c>
      <c r="L77" s="13" t="s">
        <v>10</v>
      </c>
      <c r="M77" s="10" t="s">
        <v>21</v>
      </c>
      <c r="N77" s="22" t="s">
        <v>21</v>
      </c>
      <c r="O77" s="22"/>
      <c r="P77" s="22" t="s">
        <v>21</v>
      </c>
      <c r="Q77" s="22"/>
      <c r="R77" s="22"/>
      <c r="S77" s="24" t="s">
        <v>21</v>
      </c>
      <c r="T77" s="24"/>
    </row>
    <row r="78" spans="1:20" s="1" customFormat="1" ht="24" customHeight="1">
      <c r="A78" s="33" t="s">
        <v>174</v>
      </c>
      <c r="B78" s="33"/>
      <c r="C78" s="33"/>
      <c r="D78" s="33"/>
      <c r="E78" s="33"/>
      <c r="F78" s="33"/>
      <c r="G78" s="33"/>
      <c r="H78" s="33"/>
      <c r="I78" s="33"/>
      <c r="J78" s="33"/>
      <c r="K78" s="13" t="s">
        <v>175</v>
      </c>
      <c r="L78" s="13" t="s">
        <v>166</v>
      </c>
      <c r="M78" s="10" t="s">
        <v>21</v>
      </c>
      <c r="N78" s="22" t="s">
        <v>21</v>
      </c>
      <c r="O78" s="22"/>
      <c r="P78" s="22" t="s">
        <v>21</v>
      </c>
      <c r="Q78" s="22"/>
      <c r="R78" s="22"/>
      <c r="S78" s="24" t="s">
        <v>21</v>
      </c>
      <c r="T78" s="24"/>
    </row>
    <row r="79" spans="1:20" s="1" customFormat="1" ht="13.5" customHeight="1">
      <c r="A79" s="33" t="s">
        <v>176</v>
      </c>
      <c r="B79" s="33"/>
      <c r="C79" s="33"/>
      <c r="D79" s="33"/>
      <c r="E79" s="33"/>
      <c r="F79" s="33"/>
      <c r="G79" s="33"/>
      <c r="H79" s="33"/>
      <c r="I79" s="33"/>
      <c r="J79" s="33"/>
      <c r="K79" s="13" t="s">
        <v>177</v>
      </c>
      <c r="L79" s="13" t="s">
        <v>178</v>
      </c>
      <c r="M79" s="10" t="s">
        <v>21</v>
      </c>
      <c r="N79" s="22" t="s">
        <v>21</v>
      </c>
      <c r="O79" s="22"/>
      <c r="P79" s="22" t="s">
        <v>21</v>
      </c>
      <c r="Q79" s="22"/>
      <c r="R79" s="22"/>
      <c r="S79" s="24" t="s">
        <v>21</v>
      </c>
      <c r="T79" s="24"/>
    </row>
    <row r="80" spans="1:20" s="1" customFormat="1" ht="13.5" customHeight="1">
      <c r="A80" s="32" t="s">
        <v>179</v>
      </c>
      <c r="B80" s="32"/>
      <c r="C80" s="32"/>
      <c r="D80" s="32"/>
      <c r="E80" s="32"/>
      <c r="F80" s="32"/>
      <c r="G80" s="32"/>
      <c r="H80" s="32"/>
      <c r="I80" s="32"/>
      <c r="J80" s="32"/>
      <c r="K80" s="13" t="s">
        <v>180</v>
      </c>
      <c r="L80" s="13" t="s">
        <v>10</v>
      </c>
      <c r="M80" s="9">
        <f>3058602.8</f>
        <v>3058602.8</v>
      </c>
      <c r="N80" s="22" t="s">
        <v>21</v>
      </c>
      <c r="O80" s="22"/>
      <c r="P80" s="22" t="s">
        <v>21</v>
      </c>
      <c r="Q80" s="22"/>
      <c r="R80" s="22"/>
      <c r="S80" s="23">
        <f>3058602.8</f>
        <v>3058602.8</v>
      </c>
      <c r="T80" s="23"/>
    </row>
    <row r="81" spans="1:20" s="1" customFormat="1" ht="24" customHeight="1">
      <c r="A81" s="33" t="s">
        <v>181</v>
      </c>
      <c r="B81" s="33"/>
      <c r="C81" s="33"/>
      <c r="D81" s="33"/>
      <c r="E81" s="33"/>
      <c r="F81" s="33"/>
      <c r="G81" s="33"/>
      <c r="H81" s="33"/>
      <c r="I81" s="33"/>
      <c r="J81" s="33"/>
      <c r="K81" s="13" t="s">
        <v>182</v>
      </c>
      <c r="L81" s="13" t="s">
        <v>173</v>
      </c>
      <c r="M81" s="9">
        <f>3058602.8</f>
        <v>3058602.8</v>
      </c>
      <c r="N81" s="22" t="s">
        <v>21</v>
      </c>
      <c r="O81" s="22"/>
      <c r="P81" s="22" t="s">
        <v>21</v>
      </c>
      <c r="Q81" s="22"/>
      <c r="R81" s="22"/>
      <c r="S81" s="23">
        <f>3058602.8</f>
        <v>3058602.8</v>
      </c>
      <c r="T81" s="23"/>
    </row>
    <row r="82" spans="1:20" s="1" customFormat="1" ht="13.5" customHeight="1">
      <c r="A82" s="33" t="s">
        <v>183</v>
      </c>
      <c r="B82" s="33"/>
      <c r="C82" s="33"/>
      <c r="D82" s="33"/>
      <c r="E82" s="33"/>
      <c r="F82" s="33"/>
      <c r="G82" s="33"/>
      <c r="H82" s="33"/>
      <c r="I82" s="33"/>
      <c r="J82" s="33"/>
      <c r="K82" s="13" t="s">
        <v>184</v>
      </c>
      <c r="L82" s="13" t="s">
        <v>185</v>
      </c>
      <c r="M82" s="10" t="s">
        <v>21</v>
      </c>
      <c r="N82" s="22" t="s">
        <v>21</v>
      </c>
      <c r="O82" s="22"/>
      <c r="P82" s="22" t="s">
        <v>21</v>
      </c>
      <c r="Q82" s="22"/>
      <c r="R82" s="22"/>
      <c r="S82" s="24" t="s">
        <v>21</v>
      </c>
      <c r="T82" s="24"/>
    </row>
    <row r="83" spans="1:20" s="1" customFormat="1" ht="13.5" customHeight="1">
      <c r="A83" s="32" t="s">
        <v>186</v>
      </c>
      <c r="B83" s="32"/>
      <c r="C83" s="32"/>
      <c r="D83" s="32"/>
      <c r="E83" s="32"/>
      <c r="F83" s="32"/>
      <c r="G83" s="32"/>
      <c r="H83" s="32"/>
      <c r="I83" s="32"/>
      <c r="J83" s="32"/>
      <c r="K83" s="13" t="s">
        <v>187</v>
      </c>
      <c r="L83" s="13" t="s">
        <v>10</v>
      </c>
      <c r="M83" s="9">
        <f>17110.09</f>
        <v>17110.09</v>
      </c>
      <c r="N83" s="22" t="s">
        <v>21</v>
      </c>
      <c r="O83" s="22"/>
      <c r="P83" s="22" t="s">
        <v>21</v>
      </c>
      <c r="Q83" s="22"/>
      <c r="R83" s="22"/>
      <c r="S83" s="23">
        <f>17110.09</f>
        <v>17110.09</v>
      </c>
      <c r="T83" s="23"/>
    </row>
    <row r="84" spans="1:20" s="1" customFormat="1" ht="24" customHeight="1">
      <c r="A84" s="33" t="s">
        <v>188</v>
      </c>
      <c r="B84" s="33"/>
      <c r="C84" s="33"/>
      <c r="D84" s="33"/>
      <c r="E84" s="33"/>
      <c r="F84" s="33"/>
      <c r="G84" s="33"/>
      <c r="H84" s="33"/>
      <c r="I84" s="33"/>
      <c r="J84" s="33"/>
      <c r="K84" s="13" t="s">
        <v>189</v>
      </c>
      <c r="L84" s="13" t="s">
        <v>190</v>
      </c>
      <c r="M84" s="9">
        <f>1177463.76</f>
        <v>1177463.76</v>
      </c>
      <c r="N84" s="22" t="s">
        <v>21</v>
      </c>
      <c r="O84" s="22"/>
      <c r="P84" s="22" t="s">
        <v>21</v>
      </c>
      <c r="Q84" s="22"/>
      <c r="R84" s="22"/>
      <c r="S84" s="23">
        <f>1177463.76</f>
        <v>1177463.76</v>
      </c>
      <c r="T84" s="23"/>
    </row>
    <row r="85" spans="1:20" s="1" customFormat="1" ht="13.5" customHeight="1">
      <c r="A85" s="33" t="s">
        <v>191</v>
      </c>
      <c r="B85" s="33"/>
      <c r="C85" s="33"/>
      <c r="D85" s="33"/>
      <c r="E85" s="33"/>
      <c r="F85" s="33"/>
      <c r="G85" s="33"/>
      <c r="H85" s="33"/>
      <c r="I85" s="33"/>
      <c r="J85" s="33"/>
      <c r="K85" s="13" t="s">
        <v>192</v>
      </c>
      <c r="L85" s="13" t="s">
        <v>193</v>
      </c>
      <c r="M85" s="9">
        <f>1160353.67</f>
        <v>1160353.67</v>
      </c>
      <c r="N85" s="22" t="s">
        <v>21</v>
      </c>
      <c r="O85" s="22"/>
      <c r="P85" s="22" t="s">
        <v>21</v>
      </c>
      <c r="Q85" s="22"/>
      <c r="R85" s="22"/>
      <c r="S85" s="23">
        <f>1160353.67</f>
        <v>1160353.67</v>
      </c>
      <c r="T85" s="23"/>
    </row>
    <row r="86" spans="1:20" s="1" customFormat="1" ht="13.5" customHeight="1">
      <c r="A86" s="19" t="s">
        <v>10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s="1" customFormat="1" ht="24.75" customHeight="1">
      <c r="A87" s="25" t="s">
        <v>24</v>
      </c>
      <c r="B87" s="25"/>
      <c r="C87" s="25"/>
      <c r="D87" s="25"/>
      <c r="E87" s="25"/>
      <c r="F87" s="25"/>
      <c r="G87" s="25"/>
      <c r="H87" s="25"/>
      <c r="I87" s="25"/>
      <c r="J87" s="25"/>
      <c r="K87" s="11" t="s">
        <v>25</v>
      </c>
      <c r="L87" s="11" t="s">
        <v>26</v>
      </c>
      <c r="M87" s="11" t="s">
        <v>27</v>
      </c>
      <c r="N87" s="25" t="s">
        <v>28</v>
      </c>
      <c r="O87" s="25"/>
      <c r="P87" s="25" t="s">
        <v>29</v>
      </c>
      <c r="Q87" s="25"/>
      <c r="R87" s="25"/>
      <c r="S87" s="26" t="s">
        <v>30</v>
      </c>
      <c r="T87" s="26"/>
    </row>
    <row r="88" spans="1:20" s="1" customFormat="1" ht="12.75" customHeight="1">
      <c r="A88" s="27" t="s">
        <v>31</v>
      </c>
      <c r="B88" s="27"/>
      <c r="C88" s="27"/>
      <c r="D88" s="27"/>
      <c r="E88" s="27"/>
      <c r="F88" s="27"/>
      <c r="G88" s="27"/>
      <c r="H88" s="27"/>
      <c r="I88" s="27"/>
      <c r="J88" s="27"/>
      <c r="K88" s="12" t="s">
        <v>32</v>
      </c>
      <c r="L88" s="12" t="s">
        <v>33</v>
      </c>
      <c r="M88" s="12" t="s">
        <v>34</v>
      </c>
      <c r="N88" s="27" t="s">
        <v>35</v>
      </c>
      <c r="O88" s="27"/>
      <c r="P88" s="27" t="s">
        <v>36</v>
      </c>
      <c r="Q88" s="27"/>
      <c r="R88" s="27"/>
      <c r="S88" s="28" t="s">
        <v>37</v>
      </c>
      <c r="T88" s="28"/>
    </row>
    <row r="89" spans="1:20" s="1" customFormat="1" ht="25.5" customHeight="1">
      <c r="A89" s="34" t="s">
        <v>194</v>
      </c>
      <c r="B89" s="34"/>
      <c r="C89" s="34"/>
      <c r="D89" s="34"/>
      <c r="E89" s="34"/>
      <c r="F89" s="34"/>
      <c r="G89" s="34"/>
      <c r="H89" s="34"/>
      <c r="I89" s="34"/>
      <c r="J89" s="34"/>
      <c r="K89" s="13" t="s">
        <v>195</v>
      </c>
      <c r="L89" s="13" t="s">
        <v>10</v>
      </c>
      <c r="M89" s="14">
        <f>-4993097.29</f>
        <v>-4993097.29</v>
      </c>
      <c r="N89" s="30" t="s">
        <v>21</v>
      </c>
      <c r="O89" s="30"/>
      <c r="P89" s="30" t="s">
        <v>21</v>
      </c>
      <c r="Q89" s="30"/>
      <c r="R89" s="30"/>
      <c r="S89" s="31">
        <f>-4993097.29</f>
        <v>-4993097.29</v>
      </c>
      <c r="T89" s="31"/>
    </row>
    <row r="90" spans="1:20" s="1" customFormat="1" ht="24" customHeight="1">
      <c r="A90" s="29" t="s">
        <v>196</v>
      </c>
      <c r="B90" s="29"/>
      <c r="C90" s="29"/>
      <c r="D90" s="29"/>
      <c r="E90" s="29"/>
      <c r="F90" s="29"/>
      <c r="G90" s="29"/>
      <c r="H90" s="29"/>
      <c r="I90" s="29"/>
      <c r="J90" s="29"/>
      <c r="K90" s="13" t="s">
        <v>197</v>
      </c>
      <c r="L90" s="13" t="s">
        <v>10</v>
      </c>
      <c r="M90" s="14">
        <f>-5514524.11</f>
        <v>-5514524.11</v>
      </c>
      <c r="N90" s="30" t="s">
        <v>21</v>
      </c>
      <c r="O90" s="30"/>
      <c r="P90" s="30" t="s">
        <v>21</v>
      </c>
      <c r="Q90" s="30"/>
      <c r="R90" s="30"/>
      <c r="S90" s="31">
        <f>-5514524.11</f>
        <v>-5514524.11</v>
      </c>
      <c r="T90" s="31"/>
    </row>
    <row r="91" spans="1:20" s="1" customFormat="1" ht="13.5" customHeight="1">
      <c r="A91" s="32" t="s">
        <v>198</v>
      </c>
      <c r="B91" s="32"/>
      <c r="C91" s="32"/>
      <c r="D91" s="32"/>
      <c r="E91" s="32"/>
      <c r="F91" s="32"/>
      <c r="G91" s="32"/>
      <c r="H91" s="32"/>
      <c r="I91" s="32"/>
      <c r="J91" s="32"/>
      <c r="K91" s="13" t="s">
        <v>171</v>
      </c>
      <c r="L91" s="13" t="s">
        <v>10</v>
      </c>
      <c r="M91" s="9">
        <f>-5518517.07</f>
        <v>-5518517.07</v>
      </c>
      <c r="N91" s="22" t="s">
        <v>21</v>
      </c>
      <c r="O91" s="22"/>
      <c r="P91" s="22" t="s">
        <v>21</v>
      </c>
      <c r="Q91" s="22"/>
      <c r="R91" s="22"/>
      <c r="S91" s="23">
        <f>-5518517.07</f>
        <v>-5518517.07</v>
      </c>
      <c r="T91" s="23"/>
    </row>
    <row r="92" spans="1:20" s="1" customFormat="1" ht="24" customHeight="1">
      <c r="A92" s="33" t="s">
        <v>199</v>
      </c>
      <c r="B92" s="33"/>
      <c r="C92" s="33"/>
      <c r="D92" s="33"/>
      <c r="E92" s="33"/>
      <c r="F92" s="33"/>
      <c r="G92" s="33"/>
      <c r="H92" s="33"/>
      <c r="I92" s="33"/>
      <c r="J92" s="33"/>
      <c r="K92" s="13" t="s">
        <v>200</v>
      </c>
      <c r="L92" s="13" t="s">
        <v>201</v>
      </c>
      <c r="M92" s="9">
        <f>1141756.03</f>
        <v>1141756.03</v>
      </c>
      <c r="N92" s="22" t="s">
        <v>21</v>
      </c>
      <c r="O92" s="22"/>
      <c r="P92" s="22" t="s">
        <v>21</v>
      </c>
      <c r="Q92" s="22"/>
      <c r="R92" s="22"/>
      <c r="S92" s="23">
        <f>1141756.03</f>
        <v>1141756.03</v>
      </c>
      <c r="T92" s="23"/>
    </row>
    <row r="93" spans="1:20" s="1" customFormat="1" ht="13.5" customHeight="1">
      <c r="A93" s="33" t="s">
        <v>202</v>
      </c>
      <c r="B93" s="33"/>
      <c r="C93" s="33"/>
      <c r="D93" s="33"/>
      <c r="E93" s="33"/>
      <c r="F93" s="33"/>
      <c r="G93" s="33"/>
      <c r="H93" s="33"/>
      <c r="I93" s="33"/>
      <c r="J93" s="33"/>
      <c r="K93" s="13" t="s">
        <v>203</v>
      </c>
      <c r="L93" s="13" t="s">
        <v>204</v>
      </c>
      <c r="M93" s="9">
        <f>6660273.1</f>
        <v>6660273.1</v>
      </c>
      <c r="N93" s="22" t="s">
        <v>21</v>
      </c>
      <c r="O93" s="22"/>
      <c r="P93" s="22" t="s">
        <v>21</v>
      </c>
      <c r="Q93" s="22"/>
      <c r="R93" s="22"/>
      <c r="S93" s="23">
        <f>6660273.1</f>
        <v>6660273.1</v>
      </c>
      <c r="T93" s="23"/>
    </row>
    <row r="94" spans="1:20" s="1" customFormat="1" ht="25.5" customHeight="1">
      <c r="A94" s="32" t="s">
        <v>205</v>
      </c>
      <c r="B94" s="32"/>
      <c r="C94" s="32"/>
      <c r="D94" s="32"/>
      <c r="E94" s="32"/>
      <c r="F94" s="32"/>
      <c r="G94" s="32"/>
      <c r="H94" s="32"/>
      <c r="I94" s="32"/>
      <c r="J94" s="32"/>
      <c r="K94" s="13" t="s">
        <v>178</v>
      </c>
      <c r="L94" s="13" t="s">
        <v>10</v>
      </c>
      <c r="M94" s="10" t="s">
        <v>21</v>
      </c>
      <c r="N94" s="22" t="s">
        <v>21</v>
      </c>
      <c r="O94" s="22"/>
      <c r="P94" s="22" t="s">
        <v>21</v>
      </c>
      <c r="Q94" s="22"/>
      <c r="R94" s="22"/>
      <c r="S94" s="24" t="s">
        <v>21</v>
      </c>
      <c r="T94" s="24"/>
    </row>
    <row r="95" spans="1:20" s="1" customFormat="1" ht="33.75" customHeight="1">
      <c r="A95" s="33" t="s">
        <v>206</v>
      </c>
      <c r="B95" s="33"/>
      <c r="C95" s="33"/>
      <c r="D95" s="33"/>
      <c r="E95" s="33"/>
      <c r="F95" s="33"/>
      <c r="G95" s="33"/>
      <c r="H95" s="33"/>
      <c r="I95" s="33"/>
      <c r="J95" s="33"/>
      <c r="K95" s="13" t="s">
        <v>207</v>
      </c>
      <c r="L95" s="13" t="s">
        <v>208</v>
      </c>
      <c r="M95" s="10" t="s">
        <v>21</v>
      </c>
      <c r="N95" s="22" t="s">
        <v>21</v>
      </c>
      <c r="O95" s="22"/>
      <c r="P95" s="22" t="s">
        <v>21</v>
      </c>
      <c r="Q95" s="22"/>
      <c r="R95" s="22"/>
      <c r="S95" s="24" t="s">
        <v>21</v>
      </c>
      <c r="T95" s="24"/>
    </row>
    <row r="96" spans="1:20" s="1" customFormat="1" ht="24" customHeight="1">
      <c r="A96" s="33" t="s">
        <v>209</v>
      </c>
      <c r="B96" s="33"/>
      <c r="C96" s="33"/>
      <c r="D96" s="33"/>
      <c r="E96" s="33"/>
      <c r="F96" s="33"/>
      <c r="G96" s="33"/>
      <c r="H96" s="33"/>
      <c r="I96" s="33"/>
      <c r="J96" s="33"/>
      <c r="K96" s="13" t="s">
        <v>210</v>
      </c>
      <c r="L96" s="13" t="s">
        <v>211</v>
      </c>
      <c r="M96" s="10" t="s">
        <v>21</v>
      </c>
      <c r="N96" s="22" t="s">
        <v>21</v>
      </c>
      <c r="O96" s="22"/>
      <c r="P96" s="22" t="s">
        <v>21</v>
      </c>
      <c r="Q96" s="22"/>
      <c r="R96" s="22"/>
      <c r="S96" s="24" t="s">
        <v>21</v>
      </c>
      <c r="T96" s="24"/>
    </row>
    <row r="97" spans="1:20" s="1" customFormat="1" ht="13.5" customHeight="1">
      <c r="A97" s="32" t="s">
        <v>212</v>
      </c>
      <c r="B97" s="32"/>
      <c r="C97" s="32"/>
      <c r="D97" s="32"/>
      <c r="E97" s="32"/>
      <c r="F97" s="32"/>
      <c r="G97" s="32"/>
      <c r="H97" s="32"/>
      <c r="I97" s="32"/>
      <c r="J97" s="32"/>
      <c r="K97" s="13" t="s">
        <v>193</v>
      </c>
      <c r="L97" s="13" t="s">
        <v>10</v>
      </c>
      <c r="M97" s="10" t="s">
        <v>21</v>
      </c>
      <c r="N97" s="22" t="s">
        <v>21</v>
      </c>
      <c r="O97" s="22"/>
      <c r="P97" s="22" t="s">
        <v>21</v>
      </c>
      <c r="Q97" s="22"/>
      <c r="R97" s="22"/>
      <c r="S97" s="24" t="s">
        <v>21</v>
      </c>
      <c r="T97" s="24"/>
    </row>
    <row r="98" spans="1:20" s="1" customFormat="1" ht="24" customHeight="1">
      <c r="A98" s="33" t="s">
        <v>213</v>
      </c>
      <c r="B98" s="33"/>
      <c r="C98" s="33"/>
      <c r="D98" s="33"/>
      <c r="E98" s="33"/>
      <c r="F98" s="33"/>
      <c r="G98" s="33"/>
      <c r="H98" s="33"/>
      <c r="I98" s="33"/>
      <c r="J98" s="33"/>
      <c r="K98" s="13" t="s">
        <v>214</v>
      </c>
      <c r="L98" s="13" t="s">
        <v>215</v>
      </c>
      <c r="M98" s="10" t="s">
        <v>21</v>
      </c>
      <c r="N98" s="22" t="s">
        <v>21</v>
      </c>
      <c r="O98" s="22"/>
      <c r="P98" s="22" t="s">
        <v>21</v>
      </c>
      <c r="Q98" s="22"/>
      <c r="R98" s="22"/>
      <c r="S98" s="24" t="s">
        <v>21</v>
      </c>
      <c r="T98" s="24"/>
    </row>
    <row r="99" spans="1:20" s="1" customFormat="1" ht="13.5" customHeight="1">
      <c r="A99" s="33" t="s">
        <v>216</v>
      </c>
      <c r="B99" s="33"/>
      <c r="C99" s="33"/>
      <c r="D99" s="33"/>
      <c r="E99" s="33"/>
      <c r="F99" s="33"/>
      <c r="G99" s="33"/>
      <c r="H99" s="33"/>
      <c r="I99" s="33"/>
      <c r="J99" s="33"/>
      <c r="K99" s="13" t="s">
        <v>217</v>
      </c>
      <c r="L99" s="13" t="s">
        <v>218</v>
      </c>
      <c r="M99" s="10" t="s">
        <v>21</v>
      </c>
      <c r="N99" s="22" t="s">
        <v>21</v>
      </c>
      <c r="O99" s="22"/>
      <c r="P99" s="22" t="s">
        <v>21</v>
      </c>
      <c r="Q99" s="22"/>
      <c r="R99" s="22"/>
      <c r="S99" s="24" t="s">
        <v>21</v>
      </c>
      <c r="T99" s="24"/>
    </row>
    <row r="100" spans="1:20" s="1" customFormat="1" ht="13.5" customHeight="1">
      <c r="A100" s="32" t="s">
        <v>219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13" t="s">
        <v>220</v>
      </c>
      <c r="L100" s="13" t="s">
        <v>10</v>
      </c>
      <c r="M100" s="10" t="s">
        <v>21</v>
      </c>
      <c r="N100" s="22" t="s">
        <v>21</v>
      </c>
      <c r="O100" s="22"/>
      <c r="P100" s="22" t="s">
        <v>21</v>
      </c>
      <c r="Q100" s="22"/>
      <c r="R100" s="22"/>
      <c r="S100" s="24" t="s">
        <v>21</v>
      </c>
      <c r="T100" s="24"/>
    </row>
    <row r="101" spans="1:20" s="1" customFormat="1" ht="24" customHeight="1">
      <c r="A101" s="33" t="s">
        <v>221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13" t="s">
        <v>222</v>
      </c>
      <c r="L101" s="13" t="s">
        <v>223</v>
      </c>
      <c r="M101" s="10" t="s">
        <v>21</v>
      </c>
      <c r="N101" s="22" t="s">
        <v>21</v>
      </c>
      <c r="O101" s="22"/>
      <c r="P101" s="22" t="s">
        <v>21</v>
      </c>
      <c r="Q101" s="22"/>
      <c r="R101" s="22"/>
      <c r="S101" s="24" t="s">
        <v>21</v>
      </c>
      <c r="T101" s="24"/>
    </row>
    <row r="102" spans="1:20" s="1" customFormat="1" ht="13.5" customHeight="1">
      <c r="A102" s="33" t="s">
        <v>224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13" t="s">
        <v>225</v>
      </c>
      <c r="L102" s="13" t="s">
        <v>226</v>
      </c>
      <c r="M102" s="10" t="s">
        <v>21</v>
      </c>
      <c r="N102" s="22" t="s">
        <v>21</v>
      </c>
      <c r="O102" s="22"/>
      <c r="P102" s="22" t="s">
        <v>21</v>
      </c>
      <c r="Q102" s="22"/>
      <c r="R102" s="22"/>
      <c r="S102" s="24" t="s">
        <v>21</v>
      </c>
      <c r="T102" s="24"/>
    </row>
    <row r="103" spans="1:20" s="1" customFormat="1" ht="13.5" customHeight="1">
      <c r="A103" s="32" t="s">
        <v>227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13" t="s">
        <v>228</v>
      </c>
      <c r="L103" s="13" t="s">
        <v>10</v>
      </c>
      <c r="M103" s="10" t="s">
        <v>21</v>
      </c>
      <c r="N103" s="22" t="s">
        <v>21</v>
      </c>
      <c r="O103" s="22"/>
      <c r="P103" s="22" t="s">
        <v>21</v>
      </c>
      <c r="Q103" s="22"/>
      <c r="R103" s="22"/>
      <c r="S103" s="24" t="s">
        <v>21</v>
      </c>
      <c r="T103" s="24"/>
    </row>
    <row r="104" spans="1:20" s="1" customFormat="1" ht="24" customHeight="1">
      <c r="A104" s="33" t="s">
        <v>229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13" t="s">
        <v>230</v>
      </c>
      <c r="L104" s="13" t="s">
        <v>231</v>
      </c>
      <c r="M104" s="10" t="s">
        <v>21</v>
      </c>
      <c r="N104" s="22" t="s">
        <v>21</v>
      </c>
      <c r="O104" s="22"/>
      <c r="P104" s="22" t="s">
        <v>21</v>
      </c>
      <c r="Q104" s="22"/>
      <c r="R104" s="22"/>
      <c r="S104" s="24" t="s">
        <v>21</v>
      </c>
      <c r="T104" s="24"/>
    </row>
    <row r="105" spans="1:20" s="1" customFormat="1" ht="13.5" customHeight="1">
      <c r="A105" s="33" t="s">
        <v>232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13" t="s">
        <v>233</v>
      </c>
      <c r="L105" s="13" t="s">
        <v>234</v>
      </c>
      <c r="M105" s="10" t="s">
        <v>21</v>
      </c>
      <c r="N105" s="22" t="s">
        <v>21</v>
      </c>
      <c r="O105" s="22"/>
      <c r="P105" s="22" t="s">
        <v>21</v>
      </c>
      <c r="Q105" s="22"/>
      <c r="R105" s="22"/>
      <c r="S105" s="24" t="s">
        <v>21</v>
      </c>
      <c r="T105" s="24"/>
    </row>
    <row r="106" spans="1:20" s="1" customFormat="1" ht="25.5" customHeight="1">
      <c r="A106" s="32" t="s">
        <v>235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13" t="s">
        <v>236</v>
      </c>
      <c r="L106" s="13" t="s">
        <v>10</v>
      </c>
      <c r="M106" s="9">
        <f>3992.96</f>
        <v>3992.96</v>
      </c>
      <c r="N106" s="22" t="s">
        <v>21</v>
      </c>
      <c r="O106" s="22"/>
      <c r="P106" s="22" t="s">
        <v>21</v>
      </c>
      <c r="Q106" s="22"/>
      <c r="R106" s="22"/>
      <c r="S106" s="23">
        <f>3992.96</f>
        <v>3992.96</v>
      </c>
      <c r="T106" s="23"/>
    </row>
    <row r="107" spans="1:20" s="1" customFormat="1" ht="24" customHeight="1">
      <c r="A107" s="33" t="s">
        <v>237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13" t="s">
        <v>238</v>
      </c>
      <c r="L107" s="13" t="s">
        <v>239</v>
      </c>
      <c r="M107" s="9">
        <f>1856646.81</f>
        <v>1856646.81</v>
      </c>
      <c r="N107" s="22" t="s">
        <v>21</v>
      </c>
      <c r="O107" s="22"/>
      <c r="P107" s="22" t="s">
        <v>21</v>
      </c>
      <c r="Q107" s="22"/>
      <c r="R107" s="22"/>
      <c r="S107" s="23">
        <f>1856646.81</f>
        <v>1856646.81</v>
      </c>
      <c r="T107" s="23"/>
    </row>
    <row r="108" spans="1:20" s="1" customFormat="1" ht="13.5" customHeight="1">
      <c r="A108" s="33" t="s">
        <v>240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13" t="s">
        <v>241</v>
      </c>
      <c r="L108" s="13" t="s">
        <v>242</v>
      </c>
      <c r="M108" s="9">
        <f>1852653.85</f>
        <v>1852653.85</v>
      </c>
      <c r="N108" s="22" t="s">
        <v>21</v>
      </c>
      <c r="O108" s="22"/>
      <c r="P108" s="22" t="s">
        <v>21</v>
      </c>
      <c r="Q108" s="22"/>
      <c r="R108" s="22"/>
      <c r="S108" s="23">
        <f>1852653.85</f>
        <v>1852653.85</v>
      </c>
      <c r="T108" s="23"/>
    </row>
    <row r="109" spans="1:20" s="1" customFormat="1" ht="13.5" customHeight="1">
      <c r="A109" s="29" t="s">
        <v>243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13" t="s">
        <v>201</v>
      </c>
      <c r="L109" s="13" t="s">
        <v>10</v>
      </c>
      <c r="M109" s="14">
        <f>-521426.82</f>
        <v>-521426.82</v>
      </c>
      <c r="N109" s="30" t="s">
        <v>21</v>
      </c>
      <c r="O109" s="30"/>
      <c r="P109" s="30" t="s">
        <v>21</v>
      </c>
      <c r="Q109" s="30"/>
      <c r="R109" s="30"/>
      <c r="S109" s="31">
        <f>-521426.82</f>
        <v>-521426.82</v>
      </c>
      <c r="T109" s="31"/>
    </row>
    <row r="110" spans="1:20" s="1" customFormat="1" ht="25.5" customHeight="1">
      <c r="A110" s="32" t="s">
        <v>244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13" t="s">
        <v>208</v>
      </c>
      <c r="L110" s="13" t="s">
        <v>10</v>
      </c>
      <c r="M110" s="10" t="s">
        <v>21</v>
      </c>
      <c r="N110" s="22" t="s">
        <v>21</v>
      </c>
      <c r="O110" s="22"/>
      <c r="P110" s="22" t="s">
        <v>21</v>
      </c>
      <c r="Q110" s="22"/>
      <c r="R110" s="22"/>
      <c r="S110" s="24" t="s">
        <v>21</v>
      </c>
      <c r="T110" s="24"/>
    </row>
    <row r="111" spans="1:20" s="1" customFormat="1" ht="33.75" customHeight="1">
      <c r="A111" s="33" t="s">
        <v>245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13" t="s">
        <v>246</v>
      </c>
      <c r="L111" s="13" t="s">
        <v>247</v>
      </c>
      <c r="M111" s="10" t="s">
        <v>21</v>
      </c>
      <c r="N111" s="22" t="s">
        <v>21</v>
      </c>
      <c r="O111" s="22"/>
      <c r="P111" s="22" t="s">
        <v>21</v>
      </c>
      <c r="Q111" s="22"/>
      <c r="R111" s="22"/>
      <c r="S111" s="24" t="s">
        <v>21</v>
      </c>
      <c r="T111" s="24"/>
    </row>
    <row r="112" spans="1:20" s="1" customFormat="1" ht="24" customHeight="1">
      <c r="A112" s="33" t="s">
        <v>248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13" t="s">
        <v>249</v>
      </c>
      <c r="L112" s="13" t="s">
        <v>250</v>
      </c>
      <c r="M112" s="10" t="s">
        <v>21</v>
      </c>
      <c r="N112" s="22" t="s">
        <v>21</v>
      </c>
      <c r="O112" s="22"/>
      <c r="P112" s="22" t="s">
        <v>21</v>
      </c>
      <c r="Q112" s="22"/>
      <c r="R112" s="22"/>
      <c r="S112" s="24" t="s">
        <v>21</v>
      </c>
      <c r="T112" s="24"/>
    </row>
    <row r="113" spans="1:20" s="1" customFormat="1" ht="13.5" customHeight="1">
      <c r="A113" s="19" t="s">
        <v>10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s="1" customFormat="1" ht="24.75" customHeight="1">
      <c r="A114" s="25" t="s">
        <v>24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11" t="s">
        <v>25</v>
      </c>
      <c r="L114" s="11" t="s">
        <v>26</v>
      </c>
      <c r="M114" s="11" t="s">
        <v>27</v>
      </c>
      <c r="N114" s="25" t="s">
        <v>28</v>
      </c>
      <c r="O114" s="25"/>
      <c r="P114" s="25" t="s">
        <v>29</v>
      </c>
      <c r="Q114" s="25"/>
      <c r="R114" s="25"/>
      <c r="S114" s="26" t="s">
        <v>30</v>
      </c>
      <c r="T114" s="26"/>
    </row>
    <row r="115" spans="1:20" s="1" customFormat="1" ht="12.75" customHeight="1">
      <c r="A115" s="27" t="s">
        <v>31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12" t="s">
        <v>32</v>
      </c>
      <c r="L115" s="12" t="s">
        <v>33</v>
      </c>
      <c r="M115" s="12" t="s">
        <v>34</v>
      </c>
      <c r="N115" s="27" t="s">
        <v>35</v>
      </c>
      <c r="O115" s="27"/>
      <c r="P115" s="27" t="s">
        <v>36</v>
      </c>
      <c r="Q115" s="27"/>
      <c r="R115" s="27"/>
      <c r="S115" s="28" t="s">
        <v>37</v>
      </c>
      <c r="T115" s="28"/>
    </row>
    <row r="116" spans="1:20" s="1" customFormat="1" ht="25.5" customHeight="1">
      <c r="A116" s="32" t="s">
        <v>251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13" t="s">
        <v>215</v>
      </c>
      <c r="L116" s="13" t="s">
        <v>10</v>
      </c>
      <c r="M116" s="10" t="s">
        <v>21</v>
      </c>
      <c r="N116" s="22" t="s">
        <v>21</v>
      </c>
      <c r="O116" s="22"/>
      <c r="P116" s="22" t="s">
        <v>21</v>
      </c>
      <c r="Q116" s="22"/>
      <c r="R116" s="22"/>
      <c r="S116" s="24" t="s">
        <v>21</v>
      </c>
      <c r="T116" s="24"/>
    </row>
    <row r="117" spans="1:20" s="1" customFormat="1" ht="24" customHeight="1">
      <c r="A117" s="33" t="s">
        <v>252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13" t="s">
        <v>253</v>
      </c>
      <c r="L117" s="13" t="s">
        <v>254</v>
      </c>
      <c r="M117" s="10" t="s">
        <v>21</v>
      </c>
      <c r="N117" s="22" t="s">
        <v>21</v>
      </c>
      <c r="O117" s="22"/>
      <c r="P117" s="22" t="s">
        <v>21</v>
      </c>
      <c r="Q117" s="22"/>
      <c r="R117" s="22"/>
      <c r="S117" s="24" t="s">
        <v>21</v>
      </c>
      <c r="T117" s="24"/>
    </row>
    <row r="118" spans="1:20" s="1" customFormat="1" ht="13.5" customHeight="1">
      <c r="A118" s="33" t="s">
        <v>255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13" t="s">
        <v>256</v>
      </c>
      <c r="L118" s="13" t="s">
        <v>257</v>
      </c>
      <c r="M118" s="10" t="s">
        <v>21</v>
      </c>
      <c r="N118" s="22" t="s">
        <v>21</v>
      </c>
      <c r="O118" s="22"/>
      <c r="P118" s="22" t="s">
        <v>21</v>
      </c>
      <c r="Q118" s="22"/>
      <c r="R118" s="22"/>
      <c r="S118" s="24" t="s">
        <v>21</v>
      </c>
      <c r="T118" s="24"/>
    </row>
    <row r="119" spans="1:20" s="1" customFormat="1" ht="13.5" customHeight="1">
      <c r="A119" s="32" t="s">
        <v>258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13" t="s">
        <v>223</v>
      </c>
      <c r="L119" s="13" t="s">
        <v>10</v>
      </c>
      <c r="M119" s="9">
        <f>-521426.82</f>
        <v>-521426.82</v>
      </c>
      <c r="N119" s="22" t="s">
        <v>21</v>
      </c>
      <c r="O119" s="22"/>
      <c r="P119" s="22" t="s">
        <v>21</v>
      </c>
      <c r="Q119" s="22"/>
      <c r="R119" s="22"/>
      <c r="S119" s="23">
        <f>-521426.82</f>
        <v>-521426.82</v>
      </c>
      <c r="T119" s="23"/>
    </row>
    <row r="120" spans="1:20" s="1" customFormat="1" ht="24" customHeight="1">
      <c r="A120" s="33" t="s">
        <v>259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13" t="s">
        <v>260</v>
      </c>
      <c r="L120" s="13" t="s">
        <v>261</v>
      </c>
      <c r="M120" s="9">
        <f>7939089.25</f>
        <v>7939089.25</v>
      </c>
      <c r="N120" s="22" t="s">
        <v>21</v>
      </c>
      <c r="O120" s="22"/>
      <c r="P120" s="22" t="s">
        <v>21</v>
      </c>
      <c r="Q120" s="22"/>
      <c r="R120" s="22"/>
      <c r="S120" s="23">
        <f>7939089.25</f>
        <v>7939089.25</v>
      </c>
      <c r="T120" s="23"/>
    </row>
    <row r="121" spans="1:20" s="1" customFormat="1" ht="13.5" customHeight="1">
      <c r="A121" s="33" t="s">
        <v>262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13" t="s">
        <v>263</v>
      </c>
      <c r="L121" s="13" t="s">
        <v>264</v>
      </c>
      <c r="M121" s="9">
        <f>8460516.07</f>
        <v>8460516.07</v>
      </c>
      <c r="N121" s="22" t="s">
        <v>21</v>
      </c>
      <c r="O121" s="22"/>
      <c r="P121" s="22" t="s">
        <v>21</v>
      </c>
      <c r="Q121" s="22"/>
      <c r="R121" s="22"/>
      <c r="S121" s="23">
        <f>8460516.07</f>
        <v>8460516.07</v>
      </c>
      <c r="T121" s="23"/>
    </row>
    <row r="122" spans="1:20" s="1" customFormat="1" ht="0.75" customHeight="1">
      <c r="A122" s="19" t="s">
        <v>10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s="1" customFormat="1" ht="13.5" customHeight="1">
      <c r="A123" s="35" t="s">
        <v>265</v>
      </c>
      <c r="B123" s="35"/>
      <c r="C123" s="35"/>
      <c r="D123" s="36" t="s">
        <v>10</v>
      </c>
      <c r="E123" s="36"/>
      <c r="F123" s="36"/>
      <c r="G123" s="37" t="s">
        <v>10</v>
      </c>
      <c r="H123" s="37"/>
      <c r="I123" s="38" t="s">
        <v>266</v>
      </c>
      <c r="J123" s="38"/>
      <c r="K123" s="38"/>
      <c r="L123" s="38"/>
      <c r="M123" s="38"/>
      <c r="N123" s="38"/>
      <c r="O123" s="37" t="s">
        <v>10</v>
      </c>
      <c r="P123" s="37"/>
      <c r="Q123" s="37"/>
      <c r="R123" s="37"/>
      <c r="S123" s="37"/>
      <c r="T123" s="37"/>
    </row>
    <row r="124" spans="1:20" s="1" customFormat="1" ht="13.5" customHeight="1">
      <c r="A124" s="37" t="s">
        <v>10</v>
      </c>
      <c r="B124" s="37"/>
      <c r="C124" s="37"/>
      <c r="D124" s="37" t="s">
        <v>267</v>
      </c>
      <c r="E124" s="37"/>
      <c r="F124" s="37"/>
      <c r="G124" s="37" t="s">
        <v>10</v>
      </c>
      <c r="H124" s="37"/>
      <c r="I124" s="37" t="s">
        <v>268</v>
      </c>
      <c r="J124" s="37"/>
      <c r="K124" s="37"/>
      <c r="L124" s="37"/>
      <c r="M124" s="37"/>
      <c r="N124" s="37"/>
      <c r="O124" s="37" t="s">
        <v>10</v>
      </c>
      <c r="P124" s="37"/>
      <c r="Q124" s="37"/>
      <c r="R124" s="37"/>
      <c r="S124" s="37"/>
      <c r="T124" s="37"/>
    </row>
    <row r="125" spans="1:20" s="1" customFormat="1" ht="13.5" customHeight="1">
      <c r="A125" s="35" t="s">
        <v>269</v>
      </c>
      <c r="B125" s="35"/>
      <c r="C125" s="35"/>
      <c r="D125" s="36" t="s">
        <v>10</v>
      </c>
      <c r="E125" s="36"/>
      <c r="F125" s="36"/>
      <c r="G125" s="37" t="s">
        <v>10</v>
      </c>
      <c r="H125" s="37"/>
      <c r="I125" s="38" t="s">
        <v>270</v>
      </c>
      <c r="J125" s="38"/>
      <c r="K125" s="38"/>
      <c r="L125" s="38"/>
      <c r="M125" s="38"/>
      <c r="N125" s="38"/>
      <c r="O125" s="37" t="s">
        <v>10</v>
      </c>
      <c r="P125" s="37"/>
      <c r="Q125" s="37"/>
      <c r="R125" s="37"/>
      <c r="S125" s="37"/>
      <c r="T125" s="37"/>
    </row>
    <row r="126" spans="1:20" s="1" customFormat="1" ht="13.5" customHeight="1">
      <c r="A126" s="37" t="s">
        <v>10</v>
      </c>
      <c r="B126" s="37"/>
      <c r="C126" s="37"/>
      <c r="D126" s="37"/>
      <c r="E126" s="37" t="s">
        <v>267</v>
      </c>
      <c r="F126" s="37"/>
      <c r="G126" s="37" t="s">
        <v>10</v>
      </c>
      <c r="H126" s="37"/>
      <c r="I126" s="37" t="s">
        <v>268</v>
      </c>
      <c r="J126" s="37"/>
      <c r="K126" s="37"/>
      <c r="L126" s="37"/>
      <c r="M126" s="37"/>
      <c r="N126" s="37"/>
      <c r="O126" s="37" t="s">
        <v>10</v>
      </c>
      <c r="P126" s="37"/>
      <c r="Q126" s="37"/>
      <c r="R126" s="37"/>
      <c r="S126" s="37"/>
      <c r="T126" s="37"/>
    </row>
    <row r="127" spans="1:20" s="1" customFormat="1" ht="6" customHeight="1">
      <c r="A127" s="39" t="s">
        <v>271</v>
      </c>
      <c r="B127" s="40"/>
      <c r="C127" s="40"/>
      <c r="D127" s="40"/>
      <c r="E127" s="40"/>
      <c r="F127" s="37" t="s">
        <v>10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s="1" customFormat="1" ht="3.75" customHeight="1">
      <c r="A128" s="40"/>
      <c r="B128" s="40"/>
      <c r="C128" s="40"/>
      <c r="D128" s="40"/>
      <c r="E128" s="40"/>
      <c r="F128" s="37" t="s">
        <v>10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s="1" customFormat="1" ht="3.75" customHeight="1">
      <c r="A129" s="40"/>
      <c r="B129" s="40"/>
      <c r="C129" s="40"/>
      <c r="D129" s="40"/>
      <c r="E129" s="40"/>
      <c r="F129" s="37" t="s">
        <v>10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</sheetData>
  <mergeCells count="474">
    <mergeCell ref="O126:T126"/>
    <mergeCell ref="A127:E129"/>
    <mergeCell ref="F127:T127"/>
    <mergeCell ref="F128:T128"/>
    <mergeCell ref="F129:T129"/>
    <mergeCell ref="A126:D126"/>
    <mergeCell ref="E126:F126"/>
    <mergeCell ref="G126:H126"/>
    <mergeCell ref="I126:N126"/>
    <mergeCell ref="O124:T124"/>
    <mergeCell ref="A125:C125"/>
    <mergeCell ref="D125:F125"/>
    <mergeCell ref="G125:H125"/>
    <mergeCell ref="I125:N125"/>
    <mergeCell ref="O125:T125"/>
    <mergeCell ref="A124:C124"/>
    <mergeCell ref="D124:F124"/>
    <mergeCell ref="G124:H124"/>
    <mergeCell ref="I124:N124"/>
    <mergeCell ref="A122:T122"/>
    <mergeCell ref="A123:C123"/>
    <mergeCell ref="D123:F123"/>
    <mergeCell ref="G123:H123"/>
    <mergeCell ref="I123:N123"/>
    <mergeCell ref="O123:T123"/>
    <mergeCell ref="A121:J121"/>
    <mergeCell ref="N121:O121"/>
    <mergeCell ref="P121:R121"/>
    <mergeCell ref="S121:T121"/>
    <mergeCell ref="A120:J120"/>
    <mergeCell ref="N120:O120"/>
    <mergeCell ref="P120:R120"/>
    <mergeCell ref="S120:T120"/>
    <mergeCell ref="A119:J119"/>
    <mergeCell ref="N119:O119"/>
    <mergeCell ref="P119:R119"/>
    <mergeCell ref="S119:T119"/>
    <mergeCell ref="A118:J118"/>
    <mergeCell ref="N118:O118"/>
    <mergeCell ref="P118:R118"/>
    <mergeCell ref="S118:T118"/>
    <mergeCell ref="A117:J117"/>
    <mergeCell ref="N117:O117"/>
    <mergeCell ref="P117:R117"/>
    <mergeCell ref="S117:T117"/>
    <mergeCell ref="A116:J116"/>
    <mergeCell ref="N116:O116"/>
    <mergeCell ref="P116:R116"/>
    <mergeCell ref="S116:T116"/>
    <mergeCell ref="A115:J115"/>
    <mergeCell ref="N115:O115"/>
    <mergeCell ref="P115:R115"/>
    <mergeCell ref="S115:T115"/>
    <mergeCell ref="A113:T113"/>
    <mergeCell ref="A114:J114"/>
    <mergeCell ref="N114:O114"/>
    <mergeCell ref="P114:R114"/>
    <mergeCell ref="S114:T114"/>
    <mergeCell ref="A112:J112"/>
    <mergeCell ref="N112:O112"/>
    <mergeCell ref="P112:R112"/>
    <mergeCell ref="S112:T112"/>
    <mergeCell ref="A111:J111"/>
    <mergeCell ref="N111:O111"/>
    <mergeCell ref="P111:R111"/>
    <mergeCell ref="S111:T111"/>
    <mergeCell ref="A110:J110"/>
    <mergeCell ref="N110:O110"/>
    <mergeCell ref="P110:R110"/>
    <mergeCell ref="S110:T110"/>
    <mergeCell ref="A109:J109"/>
    <mergeCell ref="N109:O109"/>
    <mergeCell ref="P109:R109"/>
    <mergeCell ref="S109:T109"/>
    <mergeCell ref="A108:J108"/>
    <mergeCell ref="N108:O108"/>
    <mergeCell ref="P108:R108"/>
    <mergeCell ref="S108:T108"/>
    <mergeCell ref="A107:J107"/>
    <mergeCell ref="N107:O107"/>
    <mergeCell ref="P107:R107"/>
    <mergeCell ref="S107:T107"/>
    <mergeCell ref="A106:J106"/>
    <mergeCell ref="N106:O106"/>
    <mergeCell ref="P106:R106"/>
    <mergeCell ref="S106:T106"/>
    <mergeCell ref="A105:J105"/>
    <mergeCell ref="N105:O105"/>
    <mergeCell ref="P105:R105"/>
    <mergeCell ref="S105:T105"/>
    <mergeCell ref="A104:J104"/>
    <mergeCell ref="N104:O104"/>
    <mergeCell ref="P104:R104"/>
    <mergeCell ref="S104:T104"/>
    <mergeCell ref="A103:J103"/>
    <mergeCell ref="N103:O103"/>
    <mergeCell ref="P103:R103"/>
    <mergeCell ref="S103:T103"/>
    <mergeCell ref="A102:J102"/>
    <mergeCell ref="N102:O102"/>
    <mergeCell ref="P102:R102"/>
    <mergeCell ref="S102:T102"/>
    <mergeCell ref="A101:J101"/>
    <mergeCell ref="N101:O101"/>
    <mergeCell ref="P101:R101"/>
    <mergeCell ref="S101:T101"/>
    <mergeCell ref="A100:J100"/>
    <mergeCell ref="N100:O100"/>
    <mergeCell ref="P100:R100"/>
    <mergeCell ref="S100:T100"/>
    <mergeCell ref="A99:J99"/>
    <mergeCell ref="N99:O99"/>
    <mergeCell ref="P99:R99"/>
    <mergeCell ref="S99:T99"/>
    <mergeCell ref="A98:J98"/>
    <mergeCell ref="N98:O98"/>
    <mergeCell ref="P98:R98"/>
    <mergeCell ref="S98:T98"/>
    <mergeCell ref="A97:J97"/>
    <mergeCell ref="N97:O97"/>
    <mergeCell ref="P97:R97"/>
    <mergeCell ref="S97:T97"/>
    <mergeCell ref="A96:J96"/>
    <mergeCell ref="N96:O96"/>
    <mergeCell ref="P96:R96"/>
    <mergeCell ref="S96:T96"/>
    <mergeCell ref="A95:J95"/>
    <mergeCell ref="N95:O95"/>
    <mergeCell ref="P95:R95"/>
    <mergeCell ref="S95:T95"/>
    <mergeCell ref="A94:J94"/>
    <mergeCell ref="N94:O94"/>
    <mergeCell ref="P94:R94"/>
    <mergeCell ref="S94:T94"/>
    <mergeCell ref="A93:J93"/>
    <mergeCell ref="N93:O93"/>
    <mergeCell ref="P93:R93"/>
    <mergeCell ref="S93:T93"/>
    <mergeCell ref="A92:J92"/>
    <mergeCell ref="N92:O92"/>
    <mergeCell ref="P92:R92"/>
    <mergeCell ref="S92:T92"/>
    <mergeCell ref="A91:J91"/>
    <mergeCell ref="N91:O91"/>
    <mergeCell ref="P91:R91"/>
    <mergeCell ref="S91:T91"/>
    <mergeCell ref="A90:J90"/>
    <mergeCell ref="N90:O90"/>
    <mergeCell ref="P90:R90"/>
    <mergeCell ref="S90:T90"/>
    <mergeCell ref="A89:J89"/>
    <mergeCell ref="N89:O89"/>
    <mergeCell ref="P89:R89"/>
    <mergeCell ref="S89:T89"/>
    <mergeCell ref="A88:J88"/>
    <mergeCell ref="N88:O88"/>
    <mergeCell ref="P88:R88"/>
    <mergeCell ref="S88:T88"/>
    <mergeCell ref="A86:T86"/>
    <mergeCell ref="A87:J87"/>
    <mergeCell ref="N87:O87"/>
    <mergeCell ref="P87:R87"/>
    <mergeCell ref="S87:T87"/>
    <mergeCell ref="A85:J85"/>
    <mergeCell ref="N85:O85"/>
    <mergeCell ref="P85:R85"/>
    <mergeCell ref="S85:T85"/>
    <mergeCell ref="A84:J84"/>
    <mergeCell ref="N84:O84"/>
    <mergeCell ref="P84:R84"/>
    <mergeCell ref="S84:T84"/>
    <mergeCell ref="A83:J83"/>
    <mergeCell ref="N83:O83"/>
    <mergeCell ref="P83:R83"/>
    <mergeCell ref="S83:T83"/>
    <mergeCell ref="A82:J82"/>
    <mergeCell ref="N82:O82"/>
    <mergeCell ref="P82:R82"/>
    <mergeCell ref="S82:T82"/>
    <mergeCell ref="A81:J81"/>
    <mergeCell ref="N81:O81"/>
    <mergeCell ref="P81:R81"/>
    <mergeCell ref="S81:T81"/>
    <mergeCell ref="A80:J80"/>
    <mergeCell ref="N80:O80"/>
    <mergeCell ref="P80:R80"/>
    <mergeCell ref="S80:T80"/>
    <mergeCell ref="A79:J79"/>
    <mergeCell ref="N79:O79"/>
    <mergeCell ref="P79:R79"/>
    <mergeCell ref="S79:T79"/>
    <mergeCell ref="A78:J78"/>
    <mergeCell ref="N78:O78"/>
    <mergeCell ref="P78:R78"/>
    <mergeCell ref="S78:T78"/>
    <mergeCell ref="A77:J77"/>
    <mergeCell ref="N77:O77"/>
    <mergeCell ref="P77:R77"/>
    <mergeCell ref="S77:T77"/>
    <mergeCell ref="A76:J76"/>
    <mergeCell ref="N76:O76"/>
    <mergeCell ref="P76:R76"/>
    <mergeCell ref="S76:T76"/>
    <mergeCell ref="A75:J75"/>
    <mergeCell ref="N75:O75"/>
    <mergeCell ref="P75:R75"/>
    <mergeCell ref="S75:T75"/>
    <mergeCell ref="A74:J74"/>
    <mergeCell ref="N74:O74"/>
    <mergeCell ref="P74:R74"/>
    <mergeCell ref="S74:T74"/>
    <mergeCell ref="A73:J73"/>
    <mergeCell ref="N73:O73"/>
    <mergeCell ref="P73:R73"/>
    <mergeCell ref="S73:T73"/>
    <mergeCell ref="A72:J72"/>
    <mergeCell ref="N72:O72"/>
    <mergeCell ref="P72:R72"/>
    <mergeCell ref="S72:T72"/>
    <mergeCell ref="A71:J71"/>
    <mergeCell ref="N71:O71"/>
    <mergeCell ref="P71:R71"/>
    <mergeCell ref="S71:T71"/>
    <mergeCell ref="A70:J70"/>
    <mergeCell ref="N70:O70"/>
    <mergeCell ref="P70:R70"/>
    <mergeCell ref="S70:T70"/>
    <mergeCell ref="A69:J69"/>
    <mergeCell ref="N69:O69"/>
    <mergeCell ref="P69:R69"/>
    <mergeCell ref="S69:T69"/>
    <mergeCell ref="A68:J68"/>
    <mergeCell ref="N68:O68"/>
    <mergeCell ref="P68:R68"/>
    <mergeCell ref="S68:T68"/>
    <mergeCell ref="A67:J67"/>
    <mergeCell ref="N67:O67"/>
    <mergeCell ref="P67:R67"/>
    <mergeCell ref="S67:T67"/>
    <mergeCell ref="A66:J66"/>
    <mergeCell ref="N66:O66"/>
    <mergeCell ref="P66:R66"/>
    <mergeCell ref="S66:T66"/>
    <mergeCell ref="A65:J65"/>
    <mergeCell ref="N65:O65"/>
    <mergeCell ref="P65:R65"/>
    <mergeCell ref="S65:T65"/>
    <mergeCell ref="A64:J64"/>
    <mergeCell ref="N64:O64"/>
    <mergeCell ref="P64:R64"/>
    <mergeCell ref="S64:T64"/>
    <mergeCell ref="A63:J63"/>
    <mergeCell ref="N63:O63"/>
    <mergeCell ref="P63:R63"/>
    <mergeCell ref="S63:T63"/>
    <mergeCell ref="A61:T61"/>
    <mergeCell ref="A62:J62"/>
    <mergeCell ref="N62:O62"/>
    <mergeCell ref="P62:R62"/>
    <mergeCell ref="S62:T62"/>
    <mergeCell ref="A60:J60"/>
    <mergeCell ref="N60:O60"/>
    <mergeCell ref="P60:R60"/>
    <mergeCell ref="S60:T60"/>
    <mergeCell ref="A59:J59"/>
    <mergeCell ref="N59:O59"/>
    <mergeCell ref="P59:R59"/>
    <mergeCell ref="S59:T59"/>
    <mergeCell ref="A58:J58"/>
    <mergeCell ref="N58:O58"/>
    <mergeCell ref="P58:R58"/>
    <mergeCell ref="S58:T58"/>
    <mergeCell ref="A57:J57"/>
    <mergeCell ref="N57:O57"/>
    <mergeCell ref="P57:R57"/>
    <mergeCell ref="S57:T57"/>
    <mergeCell ref="A56:J56"/>
    <mergeCell ref="N56:O56"/>
    <mergeCell ref="P56:R56"/>
    <mergeCell ref="S56:T56"/>
    <mergeCell ref="A55:J55"/>
    <mergeCell ref="N55:O55"/>
    <mergeCell ref="P55:R55"/>
    <mergeCell ref="S55:T55"/>
    <mergeCell ref="A54:J54"/>
    <mergeCell ref="N54:O54"/>
    <mergeCell ref="P54:R54"/>
    <mergeCell ref="S54:T54"/>
    <mergeCell ref="A53:J53"/>
    <mergeCell ref="N53:O53"/>
    <mergeCell ref="P53:R53"/>
    <mergeCell ref="S53:T53"/>
    <mergeCell ref="A52:J52"/>
    <mergeCell ref="N52:O52"/>
    <mergeCell ref="P52:R52"/>
    <mergeCell ref="S52:T52"/>
    <mergeCell ref="A51:J51"/>
    <mergeCell ref="N51:O51"/>
    <mergeCell ref="P51:R51"/>
    <mergeCell ref="S51:T51"/>
    <mergeCell ref="A50:J50"/>
    <mergeCell ref="N50:O50"/>
    <mergeCell ref="P50:R50"/>
    <mergeCell ref="S50:T50"/>
    <mergeCell ref="A49:J49"/>
    <mergeCell ref="N49:O49"/>
    <mergeCell ref="P49:R49"/>
    <mergeCell ref="S49:T49"/>
    <mergeCell ref="A48:J48"/>
    <mergeCell ref="N48:O48"/>
    <mergeCell ref="P48:R48"/>
    <mergeCell ref="S48:T48"/>
    <mergeCell ref="A47:J47"/>
    <mergeCell ref="N47:O47"/>
    <mergeCell ref="P47:R47"/>
    <mergeCell ref="S47:T47"/>
    <mergeCell ref="A46:J46"/>
    <mergeCell ref="N46:O46"/>
    <mergeCell ref="P46:R46"/>
    <mergeCell ref="S46:T46"/>
    <mergeCell ref="A45:J45"/>
    <mergeCell ref="N45:O45"/>
    <mergeCell ref="P45:R45"/>
    <mergeCell ref="S45:T45"/>
    <mergeCell ref="A44:J44"/>
    <mergeCell ref="N44:O44"/>
    <mergeCell ref="P44:R44"/>
    <mergeCell ref="S44:T44"/>
    <mergeCell ref="A43:J43"/>
    <mergeCell ref="N43:O43"/>
    <mergeCell ref="P43:R43"/>
    <mergeCell ref="S43:T43"/>
    <mergeCell ref="A42:J42"/>
    <mergeCell ref="N42:O42"/>
    <mergeCell ref="P42:R42"/>
    <mergeCell ref="S42:T42"/>
    <mergeCell ref="A41:J41"/>
    <mergeCell ref="N41:O41"/>
    <mergeCell ref="P41:R41"/>
    <mergeCell ref="S41:T41"/>
    <mergeCell ref="A40:J40"/>
    <mergeCell ref="N40:O40"/>
    <mergeCell ref="P40:R40"/>
    <mergeCell ref="S40:T40"/>
    <mergeCell ref="A39:J39"/>
    <mergeCell ref="N39:O39"/>
    <mergeCell ref="P39:R39"/>
    <mergeCell ref="S39:T39"/>
    <mergeCell ref="A38:J38"/>
    <mergeCell ref="N38:O38"/>
    <mergeCell ref="P38:R38"/>
    <mergeCell ref="S38:T38"/>
    <mergeCell ref="A37:J37"/>
    <mergeCell ref="N37:O37"/>
    <mergeCell ref="P37:R37"/>
    <mergeCell ref="S37:T37"/>
    <mergeCell ref="A36:J36"/>
    <mergeCell ref="N36:O36"/>
    <mergeCell ref="P36:R36"/>
    <mergeCell ref="S36:T36"/>
    <mergeCell ref="A35:J35"/>
    <mergeCell ref="N35:O35"/>
    <mergeCell ref="P35:R35"/>
    <mergeCell ref="S35:T35"/>
    <mergeCell ref="A34:J34"/>
    <mergeCell ref="N34:O34"/>
    <mergeCell ref="P34:R34"/>
    <mergeCell ref="S34:T34"/>
    <mergeCell ref="A32:T32"/>
    <mergeCell ref="A33:J33"/>
    <mergeCell ref="N33:O33"/>
    <mergeCell ref="P33:R33"/>
    <mergeCell ref="S33:T33"/>
    <mergeCell ref="A31:J31"/>
    <mergeCell ref="N31:O31"/>
    <mergeCell ref="P31:R31"/>
    <mergeCell ref="S31:T31"/>
    <mergeCell ref="A30:J30"/>
    <mergeCell ref="N30:O30"/>
    <mergeCell ref="P30:R30"/>
    <mergeCell ref="S30:T30"/>
    <mergeCell ref="A29:J29"/>
    <mergeCell ref="N29:O29"/>
    <mergeCell ref="P29:R29"/>
    <mergeCell ref="S29:T29"/>
    <mergeCell ref="A28:J28"/>
    <mergeCell ref="N28:O28"/>
    <mergeCell ref="P28:R28"/>
    <mergeCell ref="S28:T28"/>
    <mergeCell ref="A27:J27"/>
    <mergeCell ref="N27:O27"/>
    <mergeCell ref="P27:R27"/>
    <mergeCell ref="S27:T27"/>
    <mergeCell ref="A26:J26"/>
    <mergeCell ref="N26:O26"/>
    <mergeCell ref="P26:R26"/>
    <mergeCell ref="S26:T26"/>
    <mergeCell ref="A25:J25"/>
    <mergeCell ref="N25:O25"/>
    <mergeCell ref="P25:R25"/>
    <mergeCell ref="S25:T25"/>
    <mergeCell ref="A24:J24"/>
    <mergeCell ref="N24:O24"/>
    <mergeCell ref="P24:R24"/>
    <mergeCell ref="S24:T24"/>
    <mergeCell ref="A23:J23"/>
    <mergeCell ref="N23:O23"/>
    <mergeCell ref="P23:R23"/>
    <mergeCell ref="S23:T23"/>
    <mergeCell ref="A22:J22"/>
    <mergeCell ref="N22:O22"/>
    <mergeCell ref="P22:R22"/>
    <mergeCell ref="S22:T22"/>
    <mergeCell ref="A21:J21"/>
    <mergeCell ref="N21:O21"/>
    <mergeCell ref="P21:R21"/>
    <mergeCell ref="S21:T21"/>
    <mergeCell ref="A20:J20"/>
    <mergeCell ref="N20:O20"/>
    <mergeCell ref="P20:R20"/>
    <mergeCell ref="S20:T20"/>
    <mergeCell ref="A19:J19"/>
    <mergeCell ref="N19:O19"/>
    <mergeCell ref="P19:R19"/>
    <mergeCell ref="S19:T19"/>
    <mergeCell ref="A18:J18"/>
    <mergeCell ref="N18:O18"/>
    <mergeCell ref="P18:R18"/>
    <mergeCell ref="S18:T18"/>
    <mergeCell ref="A17:J17"/>
    <mergeCell ref="N17:O17"/>
    <mergeCell ref="P17:R17"/>
    <mergeCell ref="S17:T17"/>
    <mergeCell ref="A16:J16"/>
    <mergeCell ref="N16:O16"/>
    <mergeCell ref="P16:R16"/>
    <mergeCell ref="S16:T16"/>
    <mergeCell ref="A15:J15"/>
    <mergeCell ref="N15:O15"/>
    <mergeCell ref="P15:R15"/>
    <mergeCell ref="S15:T15"/>
    <mergeCell ref="A13:T13"/>
    <mergeCell ref="A14:J14"/>
    <mergeCell ref="N14:O14"/>
    <mergeCell ref="P14:R14"/>
    <mergeCell ref="S14:T14"/>
    <mergeCell ref="A12:J12"/>
    <mergeCell ref="N12:O12"/>
    <mergeCell ref="P12:R12"/>
    <mergeCell ref="S12:T12"/>
    <mergeCell ref="A11:J11"/>
    <mergeCell ref="N11:O11"/>
    <mergeCell ref="P11:R11"/>
    <mergeCell ref="S11:T11"/>
    <mergeCell ref="A10:J10"/>
    <mergeCell ref="N10:O10"/>
    <mergeCell ref="P10:R10"/>
    <mergeCell ref="S10:T10"/>
    <mergeCell ref="A8:B8"/>
    <mergeCell ref="C8:P8"/>
    <mergeCell ref="Q8:S8"/>
    <mergeCell ref="A9:T9"/>
    <mergeCell ref="A6:G6"/>
    <mergeCell ref="H6:Q6"/>
    <mergeCell ref="R6:S6"/>
    <mergeCell ref="B7:S7"/>
    <mergeCell ref="A4:I4"/>
    <mergeCell ref="J4:Q4"/>
    <mergeCell ref="R4:S4"/>
    <mergeCell ref="A5:S5"/>
    <mergeCell ref="A1:S1"/>
    <mergeCell ref="A2:S2"/>
    <mergeCell ref="A3:Q3"/>
    <mergeCell ref="R3:S3"/>
  </mergeCells>
  <printOptions/>
  <pageMargins left="0.3937007874015748" right="0" top="0.3937007874015748" bottom="0" header="0.5" footer="0.5"/>
  <pageSetup horizontalDpi="600" verticalDpi="600" orientation="landscape" paperSize="9" scale="91" r:id="rId1"/>
  <rowBreaks count="4" manualBreakCount="4">
    <brk id="32" max="255" man="1"/>
    <brk id="61" max="255" man="1"/>
    <brk id="86" max="255" man="1"/>
    <brk id="113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2015-02-16T12:37:19Z</cp:lastPrinted>
  <dcterms:created xsi:type="dcterms:W3CDTF">2015-02-16T10:55:37Z</dcterms:created>
  <dcterms:modified xsi:type="dcterms:W3CDTF">2015-02-16T12:38:25Z</dcterms:modified>
  <cp:category/>
  <cp:version/>
  <cp:contentType/>
  <cp:contentStatus/>
</cp:coreProperties>
</file>