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<sst xmlns="http://schemas.openxmlformats.org/spreadsheetml/2006/main" count="386" uniqueCount="148">
  <si>
    <t>(в ред. Приказа Минфина РФ от 23.12.2010 г. № 191н)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</si>
  <si>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</si>
  <si>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</si>
  <si>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</si>
  <si>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</si>
  <si>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</si>
  <si>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</si>
  <si>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</si>
  <si>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</si>
  <si>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января 2015 г.</t>
  </si>
  <si>
    <t>Дата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</si>
  <si>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</si>
  <si>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</si>
  <si>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</si>
  <si>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</si>
  <si>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финансирования дефицита бюджета</t>
  </si>
  <si>
    <t>МКДОУ д/с № 13 "Колокольчик"</t>
  </si>
  <si>
    <t>Глава по БК</t>
  </si>
  <si>
    <t>Наименование бюджета</t>
  </si>
  <si>
    <t>Бюджет Андроповского муниципального района Ставропольского края</t>
  </si>
  <si>
    <t>по ОКАТО</t>
  </si>
  <si>
    <t>Периодичность:</t>
  </si>
  <si>
    <t>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</si>
  <si>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</si>
  <si>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</si>
  <si>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</si>
  <si>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</si>
  <si>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</si>
  <si>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</si>
  <si>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</si>
  <si>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</si>
  <si>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</si>
  <si>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</si>
  <si>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</si>
  <si>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</si>
  <si>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</si>
  <si>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</si>
  <si>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</si>
  <si>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</si>
  <si>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</si>
  <si>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</si>
  <si>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</si>
  <si>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</si>
  <si>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</si>
  <si>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</si>
  <si>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</si>
  <si>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</si>
  <si>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</si>
  <si>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</si>
  <si>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</si>
  <si>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</si>
  <si>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</si>
  <si>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</si>
  <si>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</si>
  <si>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</si>
  <si>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</si>
  <si>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</si>
  <si>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</si>
  <si>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</si>
  <si>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Прочие работы, услуги</t>
  </si>
  <si>
    <t>201</t>
  </si>
  <si>
    <t>506.1004.0717614.244.226</t>
  </si>
  <si>
    <t>Пособия по социальной помощи населению</t>
  </si>
  <si>
    <t>202</t>
  </si>
  <si>
    <t>506.1004.0717614.321.262</t>
  </si>
  <si>
    <t>Заработная плата</t>
  </si>
  <si>
    <t>203</t>
  </si>
  <si>
    <t>506.0701.0711113.111.211</t>
  </si>
  <si>
    <t>Начисления на выплаты по оплате труда</t>
  </si>
  <si>
    <t>204</t>
  </si>
  <si>
    <t>506.0701.0711113.111.213</t>
  </si>
  <si>
    <t>Услуги связи</t>
  </si>
  <si>
    <t>205</t>
  </si>
  <si>
    <t>506.0701.0711113.244.221</t>
  </si>
  <si>
    <t>Коммунальные услуги</t>
  </si>
  <si>
    <t>206</t>
  </si>
  <si>
    <t>506.0701.0711113.244.223</t>
  </si>
  <si>
    <t>Работы, услуги по содержанию имущества</t>
  </si>
  <si>
    <t>207</t>
  </si>
  <si>
    <t>506.0701.0711113.244.225</t>
  </si>
  <si>
    <t>208</t>
  </si>
  <si>
    <t>506.0701.0711113.244.226</t>
  </si>
  <si>
    <t>Увеличение стоимости материальных запасов</t>
  </si>
  <si>
    <t>209</t>
  </si>
  <si>
    <t>506.0701.0711113.244.340</t>
  </si>
  <si>
    <t>Прочие расходы</t>
  </si>
  <si>
    <t>210</t>
  </si>
  <si>
    <t>506.0701.0711113.851.290</t>
  </si>
  <si>
    <t>211</t>
  </si>
  <si>
    <t>506.0701.0711113.852.290</t>
  </si>
  <si>
    <t>212</t>
  </si>
  <si>
    <t>506.0701.0712777.244.340</t>
  </si>
  <si>
    <t>213</t>
  </si>
  <si>
    <t>506.0701.0712888.244.226</t>
  </si>
  <si>
    <t>214</t>
  </si>
  <si>
    <t>506.0701.0717657.111.211</t>
  </si>
  <si>
    <t>215</t>
  </si>
  <si>
    <t>506.0701.0717657.111.213</t>
  </si>
  <si>
    <t>Прочие выплаты</t>
  </si>
  <si>
    <t>216</t>
  </si>
  <si>
    <t>506.0701.0717689.112.212</t>
  </si>
  <si>
    <t>Пенсии, пособия, выплачиваемые организациями сектора государственного управления</t>
  </si>
  <si>
    <t>217</t>
  </si>
  <si>
    <t>506.0701.0717689.321.263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</si>
  <si>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</si>
  <si>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</si>
  <si>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</si>
  <si>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</si>
  <si>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</si>
  <si>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</si>
  <si>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</si>
  <si>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</si>
  <si>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</si>
  <si>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</si>
  <si>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</si>
  <si>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</si>
  <si>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</si>
  <si>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</si>
  <si>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</si>
  <si>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.00000000.00.0000.510</t>
  </si>
  <si>
    <t>711</t>
  </si>
  <si>
    <t>Х</t>
  </si>
  <si>
    <t>уменьшение остатков средств, всего</t>
  </si>
  <si>
    <t>720</t>
  </si>
  <si>
    <t>.00000000.00.0000.610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</si>
  <si>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</si>
  <si>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</si>
  <si>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</si>
  <si>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</si>
  <si>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</si>
  <si>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</si>
  <si>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</si>
  <si>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</si>
  <si>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</si>
  <si>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</si>
  <si>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</si>
  <si>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</si>
  <si>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</si>
  <si>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</si>
  <si>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</si>
  <si>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</si>
  <si>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Зубарева М. С.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</si>
  <si>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</si>
  <si>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</si>
  <si>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</si>
  <si>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</si>
  <si>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Коляда Т. А.</t>
  </si>
  <si>
    <t>20 января 2015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</si>
</sst>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9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2" borderId="0" xfId="0" applyNumberFormat="1" applyAlignment="1">
      <alignment horizontal="left" wrapText="1"/>
    </xf>
    <xf numFmtId="0" fontId="4" fillId="2" borderId="0" xfId="0" applyNumberFormat="1" applyAlignment="1">
      <alignment horizontal="left" wrapText="1"/>
    </xf>
    <xf numFmtId="0" fontId="3" fillId="2" borderId="1" xfId="0" applyNumberFormat="1" applyAlignment="1">
      <alignment horizontal="center" vertical="center" wrapText="1"/>
    </xf>
    <xf numFmtId="0" fontId="3" fillId="2" borderId="0" xfId="0" applyNumberFormat="1" applyAlignment="1">
      <alignment horizontal="right" vertical="center" wrapText="1"/>
    </xf>
    <xf numFmtId="0" fontId="5" fillId="2" borderId="0" xfId="0" applyNumberFormat="1" applyAlignment="1">
      <alignment horizontal="center" vertical="center" wrapText="1"/>
    </xf>
    <xf numFmtId="0" fontId="4" fillId="2" borderId="2" xfId="0" applyNumberFormat="1" applyAlignment="1">
      <alignment horizontal="center" vertical="center" wrapText="1"/>
    </xf>
    <xf numFmtId="0" fontId="6" fillId="2" borderId="0" xfId="0" applyNumberFormat="1" applyAlignment="1">
      <alignment horizontal="right" vertical="center" wrapText="1"/>
    </xf>
    <xf numFmtId="0" fontId="6" fillId="2" borderId="3" xfId="0" applyNumberFormat="1" applyAlignment="1">
      <alignment horizontal="center" vertical="center" wrapText="1"/>
    </xf>
    <xf numFmtId="14" fontId="3" fillId="2" borderId="4" xfId="0" applyNumberFormat="1" applyAlignment="1">
      <alignment horizontal="center" vertical="center" wrapText="1"/>
    </xf>
    <xf numFmtId="0" fontId="3" fillId="2" borderId="0" xfId="0" applyNumberFormat="1" applyAlignment="1">
      <alignment horizontal="left" vertical="center" wrapText="1"/>
    </xf>
    <xf numFmtId="0" fontId="3" fillId="2" borderId="5" xfId="0" applyNumberFormat="1" applyAlignment="1">
      <alignment horizontal="center" vertical="center" wrapText="1"/>
    </xf>
    <xf numFmtId="0" fontId="3" fillId="2" borderId="6" xfId="0" applyNumberFormat="1" applyAlignment="1">
      <alignment horizontal="center" vertical="center" wrapText="1"/>
    </xf>
    <xf numFmtId="0" fontId="3" fillId="2" borderId="7" xfId="0" applyNumberFormat="1" applyAlignment="1">
      <alignment horizontal="center" vertical="center" wrapText="1"/>
    </xf>
    <xf numFmtId="0" fontId="7" fillId="2" borderId="3" xfId="0" applyNumberFormat="1" applyAlignment="1">
      <alignment horizontal="left" vertical="center" wrapText="1"/>
    </xf>
    <xf numFmtId="0" fontId="3" fillId="2" borderId="4" xfId="0" applyNumberFormat="1" applyAlignment="1">
      <alignment horizontal="center" vertical="center" wrapText="1"/>
    </xf>
    <xf numFmtId="0" fontId="3" fillId="2" borderId="0" xfId="0" applyNumberFormat="1" applyAlignment="1">
      <alignment horizontal="left" wrapText="1"/>
    </xf>
    <xf numFmtId="0" fontId="3" fillId="2" borderId="8" xfId="0" applyNumberFormat="1" applyAlignment="1">
      <alignment horizontal="center" vertical="center" wrapText="1"/>
    </xf>
    <xf numFmtId="0" fontId="5" fillId="2" borderId="0" xfId="0" applyNumberFormat="1" applyAlignment="1">
      <alignment horizontal="center" wrapText="1"/>
    </xf>
    <xf numFmtId="0" fontId="3" fillId="2" borderId="9" xfId="0" applyNumberFormat="1" applyAlignment="1">
      <alignment horizontal="center" vertical="center" wrapText="1"/>
    </xf>
    <xf numFmtId="0" fontId="3" fillId="2" borderId="2" xfId="0" applyNumberFormat="1" applyAlignment="1">
      <alignment horizontal="center" vertical="center" wrapText="1"/>
    </xf>
    <xf numFmtId="0" fontId="4" fillId="2" borderId="9" xfId="0" applyNumberFormat="1" applyAlignment="1">
      <alignment horizontal="left" vertical="center" wrapText="1"/>
    </xf>
    <xf numFmtId="0" fontId="4" fillId="2" borderId="2" xfId="0" applyNumberFormat="1" applyAlignment="1">
      <alignment horizontal="center" vertical="top" wrapText="1"/>
    </xf>
    <xf numFmtId="0" fontId="4" fillId="2" borderId="10" xfId="0" applyNumberFormat="1" applyAlignment="1">
      <alignment horizontal="center" vertical="top" wrapText="1"/>
    </xf>
    <xf numFmtId="0" fontId="4" fillId="2" borderId="11" xfId="0" applyNumberFormat="1" applyAlignment="1">
      <alignment horizontal="right" vertical="top" wrapText="1"/>
    </xf>
    <xf numFmtId="0" fontId="4" fillId="2" borderId="12" xfId="0" applyNumberFormat="1" applyAlignment="1">
      <alignment horizontal="right" vertical="top" wrapText="1"/>
    </xf>
    <xf numFmtId="0" fontId="4" fillId="2" borderId="10" xfId="0" applyNumberFormat="1" applyAlignment="1">
      <alignment horizontal="center" vertical="center" wrapText="1"/>
    </xf>
    <xf numFmtId="4" fontId="4" fillId="2" borderId="11" xfId="0" applyNumberFormat="1" applyAlignment="1">
      <alignment horizontal="right" wrapText="1"/>
    </xf>
    <xf numFmtId="0" fontId="4" fillId="2" borderId="11" xfId="0" applyNumberFormat="1" applyAlignment="1">
      <alignment horizontal="right" wrapText="1"/>
    </xf>
    <xf numFmtId="4" fontId="4" fillId="2" borderId="12" xfId="0" applyNumberFormat="1" applyAlignment="1">
      <alignment horizontal="right" wrapText="1"/>
    </xf>
    <xf numFmtId="0" fontId="4" fillId="2" borderId="2" xfId="0" applyNumberFormat="1" applyAlignment="1">
      <alignment horizontal="left" vertical="center" wrapText="1"/>
    </xf>
    <xf numFmtId="0" fontId="4" fillId="2" borderId="13" xfId="0" applyNumberFormat="1" applyAlignment="1">
      <alignment horizontal="left" vertical="center" wrapText="1"/>
    </xf>
    <xf numFmtId="4" fontId="4" fillId="2" borderId="2" xfId="0" applyNumberFormat="1" applyAlignment="1">
      <alignment horizontal="right" vertical="center" wrapText="1"/>
    </xf>
    <xf numFmtId="0" fontId="4" fillId="2" borderId="2" xfId="0" applyNumberFormat="1" applyAlignment="1">
      <alignment horizontal="right" vertical="center" wrapText="1"/>
    </xf>
    <xf numFmtId="0" fontId="4" fillId="2" borderId="14" xfId="0" applyNumberFormat="1" applyAlignment="1">
      <alignment horizontal="right" vertical="center" wrapText="1"/>
    </xf>
    <xf numFmtId="4" fontId="4" fillId="2" borderId="14" xfId="0" applyNumberFormat="1" applyAlignment="1">
      <alignment horizontal="right" vertical="center" wrapText="1"/>
    </xf>
    <xf numFmtId="0" fontId="4" fillId="2" borderId="15" xfId="0" applyNumberFormat="1" applyAlignment="1">
      <alignment horizontal="center" vertical="center" wrapText="1"/>
    </xf>
    <xf numFmtId="0" fontId="4" fillId="2" borderId="16" xfId="0" applyNumberFormat="1" applyAlignment="1">
      <alignment horizontal="center" vertical="center" wrapText="1"/>
    </xf>
    <xf numFmtId="4" fontId="4" fillId="2" borderId="16" xfId="0" applyNumberFormat="1" applyAlignment="1">
      <alignment horizontal="right" wrapText="1"/>
    </xf>
    <xf numFmtId="0" fontId="4" fillId="2" borderId="17" xfId="0" applyNumberFormat="1" applyAlignment="1">
      <alignment horizontal="right" wrapText="1"/>
    </xf>
    <xf numFmtId="0" fontId="4" fillId="2" borderId="16" xfId="0" applyNumberFormat="1" applyAlignment="1">
      <alignment horizontal="right" wrapText="1"/>
    </xf>
    <xf numFmtId="0" fontId="4" fillId="2" borderId="18" xfId="0" applyNumberFormat="1" applyAlignment="1">
      <alignment horizontal="center" vertical="center" wrapText="1"/>
    </xf>
    <xf numFmtId="0" fontId="4" fillId="2" borderId="19" xfId="0" applyNumberFormat="1" applyAlignment="1">
      <alignment horizontal="left" vertical="center" wrapText="1"/>
    </xf>
    <xf numFmtId="0" fontId="4" fillId="2" borderId="20" xfId="0" applyNumberFormat="1" applyAlignment="1">
      <alignment horizontal="center" vertical="center" wrapText="1"/>
    </xf>
    <xf numFmtId="0" fontId="4" fillId="2" borderId="21" xfId="0" applyNumberFormat="1" applyAlignment="1">
      <alignment horizontal="center" vertical="center" wrapText="1"/>
    </xf>
    <xf numFmtId="0" fontId="4" fillId="2" borderId="22" xfId="0" applyNumberFormat="1" applyAlignment="1">
      <alignment horizontal="right" vertical="center" wrapText="1"/>
    </xf>
    <xf numFmtId="4" fontId="4" fillId="2" borderId="22" xfId="0" applyNumberFormat="1" applyAlignment="1">
      <alignment horizontal="right" vertical="center" wrapText="1"/>
    </xf>
    <xf numFmtId="0" fontId="4" fillId="2" borderId="23" xfId="0" applyNumberFormat="1" applyAlignment="1">
      <alignment horizontal="right" vertical="center" wrapText="1"/>
    </xf>
    <xf numFmtId="4" fontId="4" fillId="2" borderId="23" xfId="0" applyNumberFormat="1" applyAlignment="1">
      <alignment horizontal="right" vertical="center" wrapText="1"/>
    </xf>
    <xf numFmtId="0" fontId="4" fillId="2" borderId="24" xfId="0" applyNumberFormat="1" applyAlignment="1">
      <alignment horizontal="right" vertical="center" wrapText="1"/>
    </xf>
    <xf numFmtId="0" fontId="4" fillId="2" borderId="13" xfId="0" applyNumberFormat="1" applyAlignment="1">
      <alignment horizontal="center" vertical="center" wrapText="1"/>
    </xf>
    <xf numFmtId="0" fontId="4" fillId="2" borderId="19" xfId="0" applyNumberFormat="1" applyAlignment="1">
      <alignment horizontal="right" vertical="center" wrapText="1"/>
    </xf>
    <xf numFmtId="0" fontId="4" fillId="2" borderId="20" xfId="0" applyNumberFormat="1" applyAlignment="1">
      <alignment horizontal="right" vertical="center" wrapText="1"/>
    </xf>
    <xf numFmtId="0" fontId="4" fillId="2" borderId="25" xfId="0" applyNumberFormat="1" applyAlignment="1">
      <alignment horizontal="right" vertical="center" wrapText="1"/>
    </xf>
    <xf numFmtId="0" fontId="4" fillId="2" borderId="26" xfId="0" applyNumberFormat="1" applyAlignment="1">
      <alignment horizontal="center" vertical="center" wrapText="1"/>
    </xf>
    <xf numFmtId="0" fontId="4" fillId="2" borderId="9" xfId="0" applyNumberFormat="1" applyAlignment="1">
      <alignment horizontal="right" vertical="center" wrapText="1"/>
    </xf>
    <xf numFmtId="0" fontId="4" fillId="2" borderId="27" xfId="0" applyNumberFormat="1" applyAlignment="1">
      <alignment horizontal="right" vertical="center" wrapText="1"/>
    </xf>
    <xf numFmtId="0" fontId="4" fillId="2" borderId="19" xfId="0" applyNumberFormat="1" applyAlignment="1">
      <alignment horizontal="center" vertical="center" wrapText="1"/>
    </xf>
    <xf numFmtId="0" fontId="4" fillId="2" borderId="25" xfId="0" applyNumberFormat="1" applyAlignment="1">
      <alignment horizontal="center" vertical="center" wrapText="1"/>
    </xf>
    <xf numFmtId="0" fontId="4" fillId="2" borderId="9" xfId="0" applyNumberFormat="1" applyAlignment="1">
      <alignment horizontal="center" vertical="center" wrapText="1"/>
    </xf>
    <xf numFmtId="0" fontId="4" fillId="2" borderId="27" xfId="0" applyNumberFormat="1" applyAlignment="1">
      <alignment horizontal="center" vertical="center" wrapText="1"/>
    </xf>
    <xf numFmtId="4" fontId="4" fillId="2" borderId="19" xfId="0" applyNumberFormat="1" applyAlignment="1">
      <alignment horizontal="right" vertical="center" wrapText="1"/>
    </xf>
    <xf numFmtId="4" fontId="4" fillId="2" borderId="20" xfId="0" applyNumberFormat="1" applyAlignment="1">
      <alignment horizontal="right" vertical="center" wrapText="1"/>
    </xf>
    <xf numFmtId="0" fontId="4" fillId="2" borderId="28" xfId="0" applyNumberFormat="1" applyAlignment="1">
      <alignment horizontal="center" vertical="center" wrapText="1"/>
    </xf>
    <xf numFmtId="0" fontId="4" fillId="2" borderId="28" xfId="0" applyNumberFormat="1" applyAlignment="1">
      <alignment horizontal="right" vertical="center" wrapText="1"/>
    </xf>
    <xf numFmtId="0" fontId="4" fillId="2" borderId="29" xfId="0" applyNumberFormat="1" applyAlignment="1">
      <alignment horizontal="center" vertical="center" wrapText="1"/>
    </xf>
    <xf numFmtId="0" fontId="4" fillId="2" borderId="0" xfId="0" applyNumberFormat="1" applyAlignment="1">
      <alignment horizontal="left" wrapText="1"/>
    </xf>
    <xf numFmtId="0" fontId="4" fillId="2" borderId="3" xfId="0" applyNumberFormat="1" applyAlignment="1">
      <alignment horizontal="center" wrapText="1"/>
    </xf>
    <xf numFmtId="0" fontId="8" fillId="2" borderId="3" xfId="0" applyNumberFormat="1" applyAlignment="1">
      <alignment horizontal="center" wrapText="1"/>
    </xf>
    <xf numFmtId="0" fontId="3" fillId="2" borderId="0" xfId="0" applyNumberFormat="1" applyAlignment="1">
      <alignment horizontal="center" vertical="top" wrapText="1"/>
    </xf>
    <xf numFmtId="0" fontId="8" fillId="2" borderId="0" xfId="0" applyNumberFormat="1" applyFont="1" applyAlignment="1">
      <alignment horizontal="left" vertical="center" wrapText="1"/>
    </xf>
    <xf numFmtId="0" fontId="8" fillId="2" borderId="0" xfId="0" applyNumberFormat="1" applyAlignment="1">
      <alignment horizontal="left" vertical="center" wrapText="1"/>
    </xf>
    <xf numFmtId="0" fontId="4" fillId="2" borderId="0" xfId="0" applyNumberForma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70"/>
  <sheetViews>
    <sheetView tabSelected="1" view="pageBreakPreview" zoomScale="60" workbookViewId="0" topLeftCell="A40">
      <selection activeCell="F72" sqref="F72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</row>
    <row r="2" spans="1:48" s="1" customFormat="1" ht="1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s="1" customFormat="1" ht="13.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s="1" customFormat="1" ht="13.5" customHeight="1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1:48" s="1" customFormat="1" ht="13.5" customHeight="1">
      <c r="A5" s="6" t="s">
        <v>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7" t="s">
        <v>5</v>
      </c>
      <c r="AV5" s="7"/>
    </row>
    <row r="6" spans="1:48" s="1" customFormat="1" ht="13.5" customHeight="1">
      <c r="A6" s="6" t="s">
        <v>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5" t="s">
        <v>7</v>
      </c>
      <c r="AP6" s="5"/>
      <c r="AQ6" s="5"/>
      <c r="AR6" s="5"/>
      <c r="AS6" s="5"/>
      <c r="AT6" s="5"/>
      <c r="AU6" s="4" t="s">
        <v>8</v>
      </c>
      <c r="AV6" s="4"/>
    </row>
    <row r="7" spans="1:48" s="1" customFormat="1" ht="12" customHeight="1">
      <c r="A7" s="8" t="s">
        <v>6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9" t="s">
        <v>9</v>
      </c>
      <c r="X7" s="9"/>
      <c r="Y7" s="9"/>
      <c r="Z7" s="9"/>
      <c r="AA7" s="9"/>
      <c r="AB7" s="9"/>
      <c r="AC7" s="9"/>
      <c r="AD7" s="5" t="s">
        <v>10</v>
      </c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10">
        <v>42005</v>
      </c>
      <c r="AV7" s="10"/>
    </row>
    <row r="8" spans="1:48" s="1" customFormat="1" ht="12" customHeight="1">
      <c r="A8" s="11" t="s">
        <v>11</v>
      </c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2" t="s">
        <v>6</v>
      </c>
      <c r="AV8" s="12"/>
    </row>
    <row r="9" spans="1:48" s="1" customFormat="1" ht="12" customHeight="1">
      <c r="A9" s="11" t="s">
        <v>12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3" t="s">
        <v>6</v>
      </c>
      <c r="AV9" s="13"/>
    </row>
    <row r="10" spans="1:48" s="1" customFormat="1" ht="12" customHeight="1">
      <c r="A10" s="11" t="s">
        <v>13</v>
      </c>
      <c r="B10" s="11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5" t="s">
        <v>14</v>
      </c>
      <c r="AQ10" s="5"/>
      <c r="AR10" s="5"/>
      <c r="AS10" s="5"/>
      <c r="AT10" s="5"/>
      <c r="AU10" s="14">
        <v>54706392</v>
      </c>
      <c r="AV10" s="14"/>
    </row>
    <row r="11" spans="1:48" s="1" customFormat="1" ht="12" customHeight="1">
      <c r="A11" s="11" t="s">
        <v>15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5" t="s">
        <v>16</v>
      </c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5" t="s">
        <v>17</v>
      </c>
      <c r="AQ11" s="5"/>
      <c r="AR11" s="5"/>
      <c r="AS11" s="5"/>
      <c r="AT11" s="5"/>
      <c r="AU11" s="16">
        <v>506</v>
      </c>
      <c r="AV11" s="16"/>
    </row>
    <row r="12" spans="1:48" s="1" customFormat="1" ht="12" customHeight="1">
      <c r="A12" s="17" t="s">
        <v>18</v>
      </c>
      <c r="B12" s="17"/>
      <c r="C12" s="17"/>
      <c r="D12" s="17"/>
      <c r="E12" s="17"/>
      <c r="F12" s="15" t="s">
        <v>19</v>
      </c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5" t="s">
        <v>20</v>
      </c>
      <c r="AQ12" s="5"/>
      <c r="AR12" s="5"/>
      <c r="AS12" s="5"/>
      <c r="AT12" s="5"/>
      <c r="AU12" s="16">
        <v>7632402</v>
      </c>
      <c r="AV12" s="16"/>
    </row>
    <row r="13" spans="1:48" s="1" customFormat="1" ht="12" customHeight="1">
      <c r="A13" s="2" t="s">
        <v>21</v>
      </c>
      <c r="B13" s="17" t="s">
        <v>22</v>
      </c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6" t="s">
        <v>6</v>
      </c>
      <c r="AV13" s="16"/>
    </row>
    <row r="14" spans="1:48" s="1" customFormat="1" ht="12.75" customHeight="1">
      <c r="A14" s="17" t="s">
        <v>23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5" t="s">
        <v>24</v>
      </c>
      <c r="AR14" s="5"/>
      <c r="AS14" s="5"/>
      <c r="AT14" s="5"/>
      <c r="AU14" s="18" t="s">
        <v>25</v>
      </c>
      <c r="AV14" s="18"/>
    </row>
    <row r="15" spans="1:48" s="1" customFormat="1" ht="13.5" customHeight="1">
      <c r="A15" s="19" t="s">
        <v>26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</row>
    <row r="16" spans="1:48" s="1" customFormat="1" ht="12.75" customHeight="1">
      <c r="A16" s="20" t="s">
        <v>27</v>
      </c>
      <c r="B16" s="20"/>
      <c r="C16" s="20"/>
      <c r="D16" s="20"/>
      <c r="E16" s="20"/>
      <c r="F16" s="20"/>
      <c r="G16" s="20"/>
      <c r="H16" s="20"/>
      <c r="I16" s="20"/>
      <c r="J16" s="20"/>
      <c r="K16" s="21" t="s">
        <v>28</v>
      </c>
      <c r="L16" s="21"/>
      <c r="M16" s="21"/>
      <c r="N16" s="21" t="s">
        <v>29</v>
      </c>
      <c r="O16" s="21"/>
      <c r="P16" s="21"/>
      <c r="Q16" s="21"/>
      <c r="R16" s="21"/>
      <c r="S16" s="21" t="s">
        <v>30</v>
      </c>
      <c r="T16" s="21"/>
      <c r="U16" s="21"/>
      <c r="V16" s="21"/>
      <c r="W16" s="21"/>
      <c r="X16" s="21"/>
      <c r="Y16" s="21"/>
      <c r="Z16" s="21" t="s">
        <v>31</v>
      </c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 t="s">
        <v>36</v>
      </c>
      <c r="AS16" s="21"/>
      <c r="AT16" s="21"/>
      <c r="AU16" s="21"/>
      <c r="AV16" s="21"/>
    </row>
    <row r="17" spans="1:48" s="1" customFormat="1" ht="21" customHeight="1">
      <c r="A17" s="20"/>
      <c r="B17" s="20"/>
      <c r="C17" s="20"/>
      <c r="D17" s="20"/>
      <c r="E17" s="20"/>
      <c r="F17" s="20"/>
      <c r="G17" s="20"/>
      <c r="H17" s="20"/>
      <c r="I17" s="20"/>
      <c r="J17" s="20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 t="s">
        <v>32</v>
      </c>
      <c r="AA17" s="21"/>
      <c r="AB17" s="21"/>
      <c r="AC17" s="21" t="s">
        <v>33</v>
      </c>
      <c r="AD17" s="21"/>
      <c r="AE17" s="21"/>
      <c r="AF17" s="21"/>
      <c r="AG17" s="21" t="s">
        <v>34</v>
      </c>
      <c r="AH17" s="21"/>
      <c r="AI17" s="21"/>
      <c r="AJ17" s="21"/>
      <c r="AK17" s="21"/>
      <c r="AL17" s="21" t="s">
        <v>35</v>
      </c>
      <c r="AM17" s="21"/>
      <c r="AN17" s="21"/>
      <c r="AO17" s="21"/>
      <c r="AP17" s="21"/>
      <c r="AQ17" s="21"/>
      <c r="AR17" s="21"/>
      <c r="AS17" s="21"/>
      <c r="AT17" s="21"/>
      <c r="AU17" s="21"/>
      <c r="AV17" s="21"/>
    </row>
    <row r="18" spans="1:48" s="1" customFormat="1" ht="13.5" customHeight="1">
      <c r="A18" s="20" t="s">
        <v>37</v>
      </c>
      <c r="B18" s="20"/>
      <c r="C18" s="20"/>
      <c r="D18" s="20"/>
      <c r="E18" s="20"/>
      <c r="F18" s="20"/>
      <c r="G18" s="20"/>
      <c r="H18" s="20"/>
      <c r="I18" s="20"/>
      <c r="J18" s="20"/>
      <c r="K18" s="21" t="s">
        <v>38</v>
      </c>
      <c r="L18" s="21"/>
      <c r="M18" s="21"/>
      <c r="N18" s="21" t="s">
        <v>39</v>
      </c>
      <c r="O18" s="21"/>
      <c r="P18" s="21"/>
      <c r="Q18" s="21"/>
      <c r="R18" s="21"/>
      <c r="S18" s="21" t="s">
        <v>40</v>
      </c>
      <c r="T18" s="21"/>
      <c r="U18" s="21"/>
      <c r="V18" s="21"/>
      <c r="W18" s="21"/>
      <c r="X18" s="21"/>
      <c r="Y18" s="21"/>
      <c r="Z18" s="21" t="s">
        <v>41</v>
      </c>
      <c r="AA18" s="21"/>
      <c r="AB18" s="21"/>
      <c r="AC18" s="21" t="s">
        <v>42</v>
      </c>
      <c r="AD18" s="21"/>
      <c r="AE18" s="21"/>
      <c r="AF18" s="21"/>
      <c r="AG18" s="21" t="s">
        <v>43</v>
      </c>
      <c r="AH18" s="21"/>
      <c r="AI18" s="21"/>
      <c r="AJ18" s="21"/>
      <c r="AK18" s="21"/>
      <c r="AL18" s="21" t="s">
        <v>44</v>
      </c>
      <c r="AM18" s="21"/>
      <c r="AN18" s="21"/>
      <c r="AO18" s="21"/>
      <c r="AP18" s="21"/>
      <c r="AQ18" s="21"/>
      <c r="AR18" s="21" t="s">
        <v>45</v>
      </c>
      <c r="AS18" s="21"/>
      <c r="AT18" s="21"/>
      <c r="AU18" s="21"/>
      <c r="AV18" s="21"/>
    </row>
    <row r="19" spans="1:48" s="1" customFormat="1" ht="24" customHeight="1">
      <c r="A19" s="22" t="s">
        <v>46</v>
      </c>
      <c r="B19" s="22"/>
      <c r="C19" s="22"/>
      <c r="D19" s="22"/>
      <c r="E19" s="22"/>
      <c r="F19" s="22"/>
      <c r="G19" s="22"/>
      <c r="H19" s="22"/>
      <c r="I19" s="22"/>
      <c r="J19" s="22"/>
      <c r="K19" s="23" t="s">
        <v>47</v>
      </c>
      <c r="L19" s="23"/>
      <c r="M19" s="23"/>
      <c r="N19" s="24" t="s">
        <v>48</v>
      </c>
      <c r="O19" s="24"/>
      <c r="P19" s="24"/>
      <c r="Q19" s="24"/>
      <c r="R19" s="24"/>
      <c r="S19" s="25" t="s">
        <v>49</v>
      </c>
      <c r="T19" s="25"/>
      <c r="U19" s="25"/>
      <c r="V19" s="25"/>
      <c r="W19" s="25"/>
      <c r="X19" s="25"/>
      <c r="Y19" s="25"/>
      <c r="Z19" s="25" t="s">
        <v>49</v>
      </c>
      <c r="AA19" s="25"/>
      <c r="AB19" s="25"/>
      <c r="AC19" s="25" t="s">
        <v>49</v>
      </c>
      <c r="AD19" s="25"/>
      <c r="AE19" s="25"/>
      <c r="AF19" s="25"/>
      <c r="AG19" s="25" t="s">
        <v>49</v>
      </c>
      <c r="AH19" s="25"/>
      <c r="AI19" s="25"/>
      <c r="AJ19" s="25"/>
      <c r="AK19" s="25"/>
      <c r="AL19" s="25" t="s">
        <v>49</v>
      </c>
      <c r="AM19" s="25"/>
      <c r="AN19" s="25"/>
      <c r="AO19" s="25"/>
      <c r="AP19" s="25"/>
      <c r="AQ19" s="25"/>
      <c r="AR19" s="26" t="s">
        <v>49</v>
      </c>
      <c r="AS19" s="26"/>
      <c r="AT19" s="26"/>
      <c r="AU19" s="26"/>
      <c r="AV19" s="26"/>
    </row>
    <row r="20" spans="1:48" s="1" customFormat="1" ht="13.5" customHeight="1">
      <c r="A20" s="19" t="s">
        <v>50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</row>
    <row r="21" spans="1:48" s="1" customFormat="1" ht="12" customHeight="1">
      <c r="A21" s="20" t="s">
        <v>27</v>
      </c>
      <c r="B21" s="20"/>
      <c r="C21" s="20"/>
      <c r="D21" s="20"/>
      <c r="E21" s="20"/>
      <c r="F21" s="20"/>
      <c r="G21" s="21" t="s">
        <v>28</v>
      </c>
      <c r="H21" s="21"/>
      <c r="I21" s="21"/>
      <c r="J21" s="21"/>
      <c r="K21" s="21"/>
      <c r="L21" s="21" t="s">
        <v>51</v>
      </c>
      <c r="M21" s="21"/>
      <c r="N21" s="21"/>
      <c r="O21" s="21"/>
      <c r="P21" s="21"/>
      <c r="Q21" s="21"/>
      <c r="R21" s="21" t="s">
        <v>30</v>
      </c>
      <c r="S21" s="21"/>
      <c r="T21" s="21"/>
      <c r="U21" s="21"/>
      <c r="V21" s="21" t="s">
        <v>52</v>
      </c>
      <c r="W21" s="21"/>
      <c r="X21" s="21"/>
      <c r="Y21" s="21"/>
      <c r="Z21" s="21"/>
      <c r="AA21" s="21" t="s">
        <v>31</v>
      </c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 t="s">
        <v>36</v>
      </c>
      <c r="AO21" s="21"/>
      <c r="AP21" s="21"/>
      <c r="AQ21" s="21"/>
      <c r="AR21" s="21"/>
      <c r="AS21" s="21"/>
      <c r="AT21" s="21"/>
      <c r="AU21" s="21"/>
      <c r="AV21" s="21"/>
    </row>
    <row r="22" spans="1:48" s="1" customFormat="1" ht="30" customHeight="1">
      <c r="A22" s="20"/>
      <c r="B22" s="20"/>
      <c r="C22" s="20"/>
      <c r="D22" s="20"/>
      <c r="E22" s="20"/>
      <c r="F22" s="20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 t="s">
        <v>32</v>
      </c>
      <c r="AB22" s="21"/>
      <c r="AC22" s="21" t="s">
        <v>33</v>
      </c>
      <c r="AD22" s="21"/>
      <c r="AE22" s="21"/>
      <c r="AF22" s="21" t="s">
        <v>34</v>
      </c>
      <c r="AG22" s="21"/>
      <c r="AH22" s="21"/>
      <c r="AI22" s="21"/>
      <c r="AJ22" s="21" t="s">
        <v>35</v>
      </c>
      <c r="AK22" s="21"/>
      <c r="AL22" s="21"/>
      <c r="AM22" s="21"/>
      <c r="AN22" s="21" t="s">
        <v>53</v>
      </c>
      <c r="AO22" s="21"/>
      <c r="AP22" s="21"/>
      <c r="AQ22" s="21"/>
      <c r="AR22" s="21"/>
      <c r="AS22" s="21"/>
      <c r="AT22" s="21" t="s">
        <v>54</v>
      </c>
      <c r="AU22" s="21"/>
      <c r="AV22" s="21"/>
    </row>
    <row r="23" spans="1:48" s="1" customFormat="1" ht="12" customHeight="1">
      <c r="A23" s="20" t="s">
        <v>37</v>
      </c>
      <c r="B23" s="20"/>
      <c r="C23" s="20"/>
      <c r="D23" s="20"/>
      <c r="E23" s="20"/>
      <c r="F23" s="20"/>
      <c r="G23" s="21" t="s">
        <v>38</v>
      </c>
      <c r="H23" s="21"/>
      <c r="I23" s="21"/>
      <c r="J23" s="21"/>
      <c r="K23" s="21"/>
      <c r="L23" s="21" t="s">
        <v>39</v>
      </c>
      <c r="M23" s="21"/>
      <c r="N23" s="21"/>
      <c r="O23" s="21"/>
      <c r="P23" s="21"/>
      <c r="Q23" s="21"/>
      <c r="R23" s="21" t="s">
        <v>40</v>
      </c>
      <c r="S23" s="21"/>
      <c r="T23" s="21"/>
      <c r="U23" s="21"/>
      <c r="V23" s="21" t="s">
        <v>41</v>
      </c>
      <c r="W23" s="21"/>
      <c r="X23" s="21"/>
      <c r="Y23" s="21"/>
      <c r="Z23" s="21"/>
      <c r="AA23" s="21" t="s">
        <v>42</v>
      </c>
      <c r="AB23" s="21"/>
      <c r="AC23" s="21" t="s">
        <v>43</v>
      </c>
      <c r="AD23" s="21"/>
      <c r="AE23" s="21"/>
      <c r="AF23" s="21" t="s">
        <v>44</v>
      </c>
      <c r="AG23" s="21"/>
      <c r="AH23" s="21"/>
      <c r="AI23" s="21"/>
      <c r="AJ23" s="21" t="s">
        <v>45</v>
      </c>
      <c r="AK23" s="21"/>
      <c r="AL23" s="21"/>
      <c r="AM23" s="21"/>
      <c r="AN23" s="21" t="s">
        <v>55</v>
      </c>
      <c r="AO23" s="21"/>
      <c r="AP23" s="21"/>
      <c r="AQ23" s="21"/>
      <c r="AR23" s="21"/>
      <c r="AS23" s="21"/>
      <c r="AT23" s="21" t="s">
        <v>56</v>
      </c>
      <c r="AU23" s="21"/>
      <c r="AV23" s="21"/>
    </row>
    <row r="24" spans="1:48" s="1" customFormat="1" ht="24" customHeight="1">
      <c r="A24" s="22" t="s">
        <v>57</v>
      </c>
      <c r="B24" s="22"/>
      <c r="C24" s="22"/>
      <c r="D24" s="22"/>
      <c r="E24" s="22"/>
      <c r="F24" s="22"/>
      <c r="G24" s="7" t="s">
        <v>58</v>
      </c>
      <c r="H24" s="7"/>
      <c r="I24" s="7"/>
      <c r="J24" s="7"/>
      <c r="K24" s="7"/>
      <c r="L24" s="27" t="s">
        <v>48</v>
      </c>
      <c r="M24" s="27"/>
      <c r="N24" s="27"/>
      <c r="O24" s="27"/>
      <c r="P24" s="27"/>
      <c r="Q24" s="27"/>
      <c r="R24" s="28">
        <f>5557035.93</f>
        <v>5557035.93</v>
      </c>
      <c r="S24" s="28"/>
      <c r="T24" s="28"/>
      <c r="U24" s="28"/>
      <c r="V24" s="28">
        <f>5557035.93</f>
        <v>5557035.93</v>
      </c>
      <c r="W24" s="28"/>
      <c r="X24" s="28"/>
      <c r="Y24" s="28"/>
      <c r="Z24" s="28"/>
      <c r="AA24" s="28">
        <f>5518517.07</f>
        <v>5518517.07</v>
      </c>
      <c r="AB24" s="28"/>
      <c r="AC24" s="29" t="s">
        <v>49</v>
      </c>
      <c r="AD24" s="29"/>
      <c r="AE24" s="29"/>
      <c r="AF24" s="29" t="s">
        <v>49</v>
      </c>
      <c r="AG24" s="29"/>
      <c r="AH24" s="29"/>
      <c r="AI24" s="29"/>
      <c r="AJ24" s="28">
        <f>5518517.07</f>
        <v>5518517.07</v>
      </c>
      <c r="AK24" s="28"/>
      <c r="AL24" s="28"/>
      <c r="AM24" s="28"/>
      <c r="AN24" s="28">
        <f>38518.86</f>
        <v>38518.86</v>
      </c>
      <c r="AO24" s="28"/>
      <c r="AP24" s="28"/>
      <c r="AQ24" s="28"/>
      <c r="AR24" s="28"/>
      <c r="AS24" s="28"/>
      <c r="AT24" s="30">
        <f>38518.86</f>
        <v>38518.86</v>
      </c>
      <c r="AU24" s="30"/>
      <c r="AV24" s="30"/>
    </row>
    <row r="25" spans="1:48" s="1" customFormat="1" ht="13.5" customHeight="1">
      <c r="A25" s="31" t="s">
        <v>59</v>
      </c>
      <c r="B25" s="31"/>
      <c r="C25" s="31"/>
      <c r="D25" s="31"/>
      <c r="E25" s="31"/>
      <c r="F25" s="31"/>
      <c r="G25" s="7" t="s">
        <v>60</v>
      </c>
      <c r="H25" s="7"/>
      <c r="I25" s="7"/>
      <c r="J25" s="7"/>
      <c r="K25" s="7"/>
      <c r="L25" s="32" t="s">
        <v>61</v>
      </c>
      <c r="M25" s="32"/>
      <c r="N25" s="32"/>
      <c r="O25" s="32"/>
      <c r="P25" s="32"/>
      <c r="Q25" s="32"/>
      <c r="R25" s="33">
        <f>3667.96</f>
        <v>3667.96</v>
      </c>
      <c r="S25" s="33"/>
      <c r="T25" s="33"/>
      <c r="U25" s="33"/>
      <c r="V25" s="33">
        <f>3667.96</f>
        <v>3667.96</v>
      </c>
      <c r="W25" s="33"/>
      <c r="X25" s="33"/>
      <c r="Y25" s="33"/>
      <c r="Z25" s="33"/>
      <c r="AA25" s="33">
        <f>3667.96</f>
        <v>3667.96</v>
      </c>
      <c r="AB25" s="33"/>
      <c r="AC25" s="34" t="s">
        <v>49</v>
      </c>
      <c r="AD25" s="34"/>
      <c r="AE25" s="34"/>
      <c r="AF25" s="34" t="s">
        <v>49</v>
      </c>
      <c r="AG25" s="34"/>
      <c r="AH25" s="34"/>
      <c r="AI25" s="34"/>
      <c r="AJ25" s="33">
        <f>3667.96</f>
        <v>3667.96</v>
      </c>
      <c r="AK25" s="33"/>
      <c r="AL25" s="33"/>
      <c r="AM25" s="33"/>
      <c r="AN25" s="34" t="s">
        <v>49</v>
      </c>
      <c r="AO25" s="34"/>
      <c r="AP25" s="34"/>
      <c r="AQ25" s="34"/>
      <c r="AR25" s="34"/>
      <c r="AS25" s="34"/>
      <c r="AT25" s="35" t="s">
        <v>49</v>
      </c>
      <c r="AU25" s="35"/>
      <c r="AV25" s="35"/>
    </row>
    <row r="26" spans="1:48" s="1" customFormat="1" ht="24" customHeight="1">
      <c r="A26" s="31" t="s">
        <v>62</v>
      </c>
      <c r="B26" s="31"/>
      <c r="C26" s="31"/>
      <c r="D26" s="31"/>
      <c r="E26" s="31"/>
      <c r="F26" s="31"/>
      <c r="G26" s="7" t="s">
        <v>63</v>
      </c>
      <c r="H26" s="7"/>
      <c r="I26" s="7"/>
      <c r="J26" s="7"/>
      <c r="K26" s="7"/>
      <c r="L26" s="32" t="s">
        <v>64</v>
      </c>
      <c r="M26" s="32"/>
      <c r="N26" s="32"/>
      <c r="O26" s="32"/>
      <c r="P26" s="32"/>
      <c r="Q26" s="32"/>
      <c r="R26" s="33">
        <f>241638.75</f>
        <v>241638.75</v>
      </c>
      <c r="S26" s="33"/>
      <c r="T26" s="33"/>
      <c r="U26" s="33"/>
      <c r="V26" s="33">
        <f>241638.75</f>
        <v>241638.75</v>
      </c>
      <c r="W26" s="33"/>
      <c r="X26" s="33"/>
      <c r="Y26" s="33"/>
      <c r="Z26" s="33"/>
      <c r="AA26" s="33">
        <f>241638.75</f>
        <v>241638.75</v>
      </c>
      <c r="AB26" s="33"/>
      <c r="AC26" s="34" t="s">
        <v>49</v>
      </c>
      <c r="AD26" s="34"/>
      <c r="AE26" s="34"/>
      <c r="AF26" s="34" t="s">
        <v>49</v>
      </c>
      <c r="AG26" s="34"/>
      <c r="AH26" s="34"/>
      <c r="AI26" s="34"/>
      <c r="AJ26" s="33">
        <f>241638.75</f>
        <v>241638.75</v>
      </c>
      <c r="AK26" s="33"/>
      <c r="AL26" s="33"/>
      <c r="AM26" s="33"/>
      <c r="AN26" s="34" t="s">
        <v>49</v>
      </c>
      <c r="AO26" s="34"/>
      <c r="AP26" s="34"/>
      <c r="AQ26" s="34"/>
      <c r="AR26" s="34"/>
      <c r="AS26" s="34"/>
      <c r="AT26" s="35" t="s">
        <v>49</v>
      </c>
      <c r="AU26" s="35"/>
      <c r="AV26" s="35"/>
    </row>
    <row r="27" spans="1:48" s="1" customFormat="1" ht="13.5" customHeight="1">
      <c r="A27" s="31" t="s">
        <v>65</v>
      </c>
      <c r="B27" s="31"/>
      <c r="C27" s="31"/>
      <c r="D27" s="31"/>
      <c r="E27" s="31"/>
      <c r="F27" s="31"/>
      <c r="G27" s="7" t="s">
        <v>66</v>
      </c>
      <c r="H27" s="7"/>
      <c r="I27" s="7"/>
      <c r="J27" s="7"/>
      <c r="K27" s="7"/>
      <c r="L27" s="32" t="s">
        <v>67</v>
      </c>
      <c r="M27" s="32"/>
      <c r="N27" s="32"/>
      <c r="O27" s="32"/>
      <c r="P27" s="32"/>
      <c r="Q27" s="32"/>
      <c r="R27" s="33">
        <f>1056790.47</f>
        <v>1056790.47</v>
      </c>
      <c r="S27" s="33"/>
      <c r="T27" s="33"/>
      <c r="U27" s="33"/>
      <c r="V27" s="33">
        <f>1056790.47</f>
        <v>1056790.47</v>
      </c>
      <c r="W27" s="33"/>
      <c r="X27" s="33"/>
      <c r="Y27" s="33"/>
      <c r="Z27" s="33"/>
      <c r="AA27" s="33">
        <f>1056790.47</f>
        <v>1056790.47</v>
      </c>
      <c r="AB27" s="33"/>
      <c r="AC27" s="34" t="s">
        <v>49</v>
      </c>
      <c r="AD27" s="34"/>
      <c r="AE27" s="34"/>
      <c r="AF27" s="34" t="s">
        <v>49</v>
      </c>
      <c r="AG27" s="34"/>
      <c r="AH27" s="34"/>
      <c r="AI27" s="34"/>
      <c r="AJ27" s="33">
        <f>1056790.47</f>
        <v>1056790.47</v>
      </c>
      <c r="AK27" s="33"/>
      <c r="AL27" s="33"/>
      <c r="AM27" s="33"/>
      <c r="AN27" s="34" t="s">
        <v>49</v>
      </c>
      <c r="AO27" s="34"/>
      <c r="AP27" s="34"/>
      <c r="AQ27" s="34"/>
      <c r="AR27" s="34"/>
      <c r="AS27" s="34"/>
      <c r="AT27" s="35" t="s">
        <v>49</v>
      </c>
      <c r="AU27" s="35"/>
      <c r="AV27" s="35"/>
    </row>
    <row r="28" spans="1:48" s="1" customFormat="1" ht="24" customHeight="1">
      <c r="A28" s="31" t="s">
        <v>68</v>
      </c>
      <c r="B28" s="31"/>
      <c r="C28" s="31"/>
      <c r="D28" s="31"/>
      <c r="E28" s="31"/>
      <c r="F28" s="31"/>
      <c r="G28" s="7" t="s">
        <v>69</v>
      </c>
      <c r="H28" s="7"/>
      <c r="I28" s="7"/>
      <c r="J28" s="7"/>
      <c r="K28" s="7"/>
      <c r="L28" s="32" t="s">
        <v>70</v>
      </c>
      <c r="M28" s="32"/>
      <c r="N28" s="32"/>
      <c r="O28" s="32"/>
      <c r="P28" s="32"/>
      <c r="Q28" s="32"/>
      <c r="R28" s="33">
        <f>323424.52</f>
        <v>323424.52</v>
      </c>
      <c r="S28" s="33"/>
      <c r="T28" s="33"/>
      <c r="U28" s="33"/>
      <c r="V28" s="33">
        <f>323424.52</f>
        <v>323424.52</v>
      </c>
      <c r="W28" s="33"/>
      <c r="X28" s="33"/>
      <c r="Y28" s="33"/>
      <c r="Z28" s="33"/>
      <c r="AA28" s="33">
        <f>322041.26</f>
        <v>322041.26</v>
      </c>
      <c r="AB28" s="33"/>
      <c r="AC28" s="34" t="s">
        <v>49</v>
      </c>
      <c r="AD28" s="34"/>
      <c r="AE28" s="34"/>
      <c r="AF28" s="34" t="s">
        <v>49</v>
      </c>
      <c r="AG28" s="34"/>
      <c r="AH28" s="34"/>
      <c r="AI28" s="34"/>
      <c r="AJ28" s="33">
        <f>322041.26</f>
        <v>322041.26</v>
      </c>
      <c r="AK28" s="33"/>
      <c r="AL28" s="33"/>
      <c r="AM28" s="33"/>
      <c r="AN28" s="33">
        <f>1383.26</f>
        <v>1383.26</v>
      </c>
      <c r="AO28" s="33"/>
      <c r="AP28" s="33"/>
      <c r="AQ28" s="33"/>
      <c r="AR28" s="33"/>
      <c r="AS28" s="33"/>
      <c r="AT28" s="36">
        <f>1383.26</f>
        <v>1383.26</v>
      </c>
      <c r="AU28" s="36"/>
      <c r="AV28" s="36"/>
    </row>
    <row r="29" spans="1:48" s="1" customFormat="1" ht="13.5" customHeight="1">
      <c r="A29" s="31" t="s">
        <v>71</v>
      </c>
      <c r="B29" s="31"/>
      <c r="C29" s="31"/>
      <c r="D29" s="31"/>
      <c r="E29" s="31"/>
      <c r="F29" s="31"/>
      <c r="G29" s="7" t="s">
        <v>72</v>
      </c>
      <c r="H29" s="7"/>
      <c r="I29" s="7"/>
      <c r="J29" s="7"/>
      <c r="K29" s="7"/>
      <c r="L29" s="32" t="s">
        <v>73</v>
      </c>
      <c r="M29" s="32"/>
      <c r="N29" s="32"/>
      <c r="O29" s="32"/>
      <c r="P29" s="32"/>
      <c r="Q29" s="32"/>
      <c r="R29" s="33">
        <f>4904</f>
        <v>4904</v>
      </c>
      <c r="S29" s="33"/>
      <c r="T29" s="33"/>
      <c r="U29" s="33"/>
      <c r="V29" s="33">
        <f>4904</f>
        <v>4904</v>
      </c>
      <c r="W29" s="33"/>
      <c r="X29" s="33"/>
      <c r="Y29" s="33"/>
      <c r="Z29" s="33"/>
      <c r="AA29" s="33">
        <f>4903.6</f>
        <v>4903.6</v>
      </c>
      <c r="AB29" s="33"/>
      <c r="AC29" s="34" t="s">
        <v>49</v>
      </c>
      <c r="AD29" s="34"/>
      <c r="AE29" s="34"/>
      <c r="AF29" s="34" t="s">
        <v>49</v>
      </c>
      <c r="AG29" s="34"/>
      <c r="AH29" s="34"/>
      <c r="AI29" s="34"/>
      <c r="AJ29" s="33">
        <f>4903.6</f>
        <v>4903.6</v>
      </c>
      <c r="AK29" s="33"/>
      <c r="AL29" s="33"/>
      <c r="AM29" s="33"/>
      <c r="AN29" s="33">
        <f>0.4</f>
        <v>0.4</v>
      </c>
      <c r="AO29" s="33"/>
      <c r="AP29" s="33"/>
      <c r="AQ29" s="33"/>
      <c r="AR29" s="33"/>
      <c r="AS29" s="33"/>
      <c r="AT29" s="36">
        <f>0.4</f>
        <v>0.4</v>
      </c>
      <c r="AU29" s="36"/>
      <c r="AV29" s="36"/>
    </row>
    <row r="30" spans="1:48" s="1" customFormat="1" ht="13.5" customHeight="1">
      <c r="A30" s="31" t="s">
        <v>74</v>
      </c>
      <c r="B30" s="31"/>
      <c r="C30" s="31"/>
      <c r="D30" s="31"/>
      <c r="E30" s="31"/>
      <c r="F30" s="31"/>
      <c r="G30" s="7" t="s">
        <v>75</v>
      </c>
      <c r="H30" s="7"/>
      <c r="I30" s="7"/>
      <c r="J30" s="7"/>
      <c r="K30" s="7"/>
      <c r="L30" s="32" t="s">
        <v>76</v>
      </c>
      <c r="M30" s="32"/>
      <c r="N30" s="32"/>
      <c r="O30" s="32"/>
      <c r="P30" s="32"/>
      <c r="Q30" s="32"/>
      <c r="R30" s="33">
        <f>384261.81</f>
        <v>384261.81</v>
      </c>
      <c r="S30" s="33"/>
      <c r="T30" s="33"/>
      <c r="U30" s="33"/>
      <c r="V30" s="33">
        <f>384261.81</f>
        <v>384261.81</v>
      </c>
      <c r="W30" s="33"/>
      <c r="X30" s="33"/>
      <c r="Y30" s="33"/>
      <c r="Z30" s="33"/>
      <c r="AA30" s="33">
        <f>347445.79</f>
        <v>347445.79</v>
      </c>
      <c r="AB30" s="33"/>
      <c r="AC30" s="34" t="s">
        <v>49</v>
      </c>
      <c r="AD30" s="34"/>
      <c r="AE30" s="34"/>
      <c r="AF30" s="34" t="s">
        <v>49</v>
      </c>
      <c r="AG30" s="34"/>
      <c r="AH30" s="34"/>
      <c r="AI30" s="34"/>
      <c r="AJ30" s="33">
        <f>347445.79</f>
        <v>347445.79</v>
      </c>
      <c r="AK30" s="33"/>
      <c r="AL30" s="33"/>
      <c r="AM30" s="33"/>
      <c r="AN30" s="33">
        <f>36816.02</f>
        <v>36816.02</v>
      </c>
      <c r="AO30" s="33"/>
      <c r="AP30" s="33"/>
      <c r="AQ30" s="33"/>
      <c r="AR30" s="33"/>
      <c r="AS30" s="33"/>
      <c r="AT30" s="36">
        <f>36816.02</f>
        <v>36816.02</v>
      </c>
      <c r="AU30" s="36"/>
      <c r="AV30" s="36"/>
    </row>
    <row r="31" spans="1:48" s="1" customFormat="1" ht="24" customHeight="1">
      <c r="A31" s="31" t="s">
        <v>77</v>
      </c>
      <c r="B31" s="31"/>
      <c r="C31" s="31"/>
      <c r="D31" s="31"/>
      <c r="E31" s="31"/>
      <c r="F31" s="31"/>
      <c r="G31" s="7" t="s">
        <v>78</v>
      </c>
      <c r="H31" s="7"/>
      <c r="I31" s="7"/>
      <c r="J31" s="7"/>
      <c r="K31" s="7"/>
      <c r="L31" s="32" t="s">
        <v>79</v>
      </c>
      <c r="M31" s="32"/>
      <c r="N31" s="32"/>
      <c r="O31" s="32"/>
      <c r="P31" s="32"/>
      <c r="Q31" s="32"/>
      <c r="R31" s="33">
        <f>63659.55</f>
        <v>63659.55</v>
      </c>
      <c r="S31" s="33"/>
      <c r="T31" s="33"/>
      <c r="U31" s="33"/>
      <c r="V31" s="33">
        <f>63659.55</f>
        <v>63659.55</v>
      </c>
      <c r="W31" s="33"/>
      <c r="X31" s="33"/>
      <c r="Y31" s="33"/>
      <c r="Z31" s="33"/>
      <c r="AA31" s="33">
        <f>63659.54</f>
        <v>63659.54</v>
      </c>
      <c r="AB31" s="33"/>
      <c r="AC31" s="34" t="s">
        <v>49</v>
      </c>
      <c r="AD31" s="34"/>
      <c r="AE31" s="34"/>
      <c r="AF31" s="34" t="s">
        <v>49</v>
      </c>
      <c r="AG31" s="34"/>
      <c r="AH31" s="34"/>
      <c r="AI31" s="34"/>
      <c r="AJ31" s="33">
        <f>63659.54</f>
        <v>63659.54</v>
      </c>
      <c r="AK31" s="33"/>
      <c r="AL31" s="33"/>
      <c r="AM31" s="33"/>
      <c r="AN31" s="33">
        <f>0.01</f>
        <v>0.01</v>
      </c>
      <c r="AO31" s="33"/>
      <c r="AP31" s="33"/>
      <c r="AQ31" s="33"/>
      <c r="AR31" s="33"/>
      <c r="AS31" s="33"/>
      <c r="AT31" s="36">
        <f>0.01</f>
        <v>0.01</v>
      </c>
      <c r="AU31" s="36"/>
      <c r="AV31" s="36"/>
    </row>
    <row r="32" spans="1:48" s="1" customFormat="1" ht="13.5" customHeight="1">
      <c r="A32" s="31" t="s">
        <v>59</v>
      </c>
      <c r="B32" s="31"/>
      <c r="C32" s="31"/>
      <c r="D32" s="31"/>
      <c r="E32" s="31"/>
      <c r="F32" s="31"/>
      <c r="G32" s="7" t="s">
        <v>80</v>
      </c>
      <c r="H32" s="7"/>
      <c r="I32" s="7"/>
      <c r="J32" s="7"/>
      <c r="K32" s="7"/>
      <c r="L32" s="32" t="s">
        <v>81</v>
      </c>
      <c r="M32" s="32"/>
      <c r="N32" s="32"/>
      <c r="O32" s="32"/>
      <c r="P32" s="32"/>
      <c r="Q32" s="32"/>
      <c r="R32" s="33">
        <f>55013.24</f>
        <v>55013.24</v>
      </c>
      <c r="S32" s="33"/>
      <c r="T32" s="33"/>
      <c r="U32" s="33"/>
      <c r="V32" s="33">
        <f>55013.24</f>
        <v>55013.24</v>
      </c>
      <c r="W32" s="33"/>
      <c r="X32" s="33"/>
      <c r="Y32" s="33"/>
      <c r="Z32" s="33"/>
      <c r="AA32" s="33">
        <f>54943.18</f>
        <v>54943.18</v>
      </c>
      <c r="AB32" s="33"/>
      <c r="AC32" s="34" t="s">
        <v>49</v>
      </c>
      <c r="AD32" s="34"/>
      <c r="AE32" s="34"/>
      <c r="AF32" s="34" t="s">
        <v>49</v>
      </c>
      <c r="AG32" s="34"/>
      <c r="AH32" s="34"/>
      <c r="AI32" s="34"/>
      <c r="AJ32" s="33">
        <f>54943.18</f>
        <v>54943.18</v>
      </c>
      <c r="AK32" s="33"/>
      <c r="AL32" s="33"/>
      <c r="AM32" s="33"/>
      <c r="AN32" s="33">
        <f>70.06</f>
        <v>70.06</v>
      </c>
      <c r="AO32" s="33"/>
      <c r="AP32" s="33"/>
      <c r="AQ32" s="33"/>
      <c r="AR32" s="33"/>
      <c r="AS32" s="33"/>
      <c r="AT32" s="36">
        <f>70.06</f>
        <v>70.06</v>
      </c>
      <c r="AU32" s="36"/>
      <c r="AV32" s="36"/>
    </row>
    <row r="33" spans="1:48" s="1" customFormat="1" ht="24" customHeight="1">
      <c r="A33" s="31" t="s">
        <v>82</v>
      </c>
      <c r="B33" s="31"/>
      <c r="C33" s="31"/>
      <c r="D33" s="31"/>
      <c r="E33" s="31"/>
      <c r="F33" s="31"/>
      <c r="G33" s="7" t="s">
        <v>83</v>
      </c>
      <c r="H33" s="7"/>
      <c r="I33" s="7"/>
      <c r="J33" s="7"/>
      <c r="K33" s="7"/>
      <c r="L33" s="32" t="s">
        <v>84</v>
      </c>
      <c r="M33" s="32"/>
      <c r="N33" s="32"/>
      <c r="O33" s="32"/>
      <c r="P33" s="32"/>
      <c r="Q33" s="32"/>
      <c r="R33" s="33">
        <f>1154058.16</f>
        <v>1154058.16</v>
      </c>
      <c r="S33" s="33"/>
      <c r="T33" s="33"/>
      <c r="U33" s="33"/>
      <c r="V33" s="33">
        <f>1154058.16</f>
        <v>1154058.16</v>
      </c>
      <c r="W33" s="33"/>
      <c r="X33" s="33"/>
      <c r="Y33" s="33"/>
      <c r="Z33" s="33"/>
      <c r="AA33" s="33">
        <f>1154032.89</f>
        <v>1154032.89</v>
      </c>
      <c r="AB33" s="33"/>
      <c r="AC33" s="34" t="s">
        <v>49</v>
      </c>
      <c r="AD33" s="34"/>
      <c r="AE33" s="34"/>
      <c r="AF33" s="34" t="s">
        <v>49</v>
      </c>
      <c r="AG33" s="34"/>
      <c r="AH33" s="34"/>
      <c r="AI33" s="34"/>
      <c r="AJ33" s="33">
        <f>1154032.89</f>
        <v>1154032.89</v>
      </c>
      <c r="AK33" s="33"/>
      <c r="AL33" s="33"/>
      <c r="AM33" s="33"/>
      <c r="AN33" s="33">
        <f>25.27</f>
        <v>25.27</v>
      </c>
      <c r="AO33" s="33"/>
      <c r="AP33" s="33"/>
      <c r="AQ33" s="33"/>
      <c r="AR33" s="33"/>
      <c r="AS33" s="33"/>
      <c r="AT33" s="36">
        <f>25.27</f>
        <v>25.27</v>
      </c>
      <c r="AU33" s="36"/>
      <c r="AV33" s="36"/>
    </row>
    <row r="34" spans="1:48" s="1" customFormat="1" ht="13.5" customHeight="1">
      <c r="A34" s="31" t="s">
        <v>85</v>
      </c>
      <c r="B34" s="31"/>
      <c r="C34" s="31"/>
      <c r="D34" s="31"/>
      <c r="E34" s="31"/>
      <c r="F34" s="31"/>
      <c r="G34" s="7" t="s">
        <v>86</v>
      </c>
      <c r="H34" s="7"/>
      <c r="I34" s="7"/>
      <c r="J34" s="7"/>
      <c r="K34" s="7"/>
      <c r="L34" s="32" t="s">
        <v>87</v>
      </c>
      <c r="M34" s="32"/>
      <c r="N34" s="32"/>
      <c r="O34" s="32"/>
      <c r="P34" s="32"/>
      <c r="Q34" s="32"/>
      <c r="R34" s="33">
        <f>171849</f>
        <v>171849</v>
      </c>
      <c r="S34" s="33"/>
      <c r="T34" s="33"/>
      <c r="U34" s="33"/>
      <c r="V34" s="33">
        <f>171849</f>
        <v>171849</v>
      </c>
      <c r="W34" s="33"/>
      <c r="X34" s="33"/>
      <c r="Y34" s="33"/>
      <c r="Z34" s="33"/>
      <c r="AA34" s="33">
        <f>171653</f>
        <v>171653</v>
      </c>
      <c r="AB34" s="33"/>
      <c r="AC34" s="34" t="s">
        <v>49</v>
      </c>
      <c r="AD34" s="34"/>
      <c r="AE34" s="34"/>
      <c r="AF34" s="34" t="s">
        <v>49</v>
      </c>
      <c r="AG34" s="34"/>
      <c r="AH34" s="34"/>
      <c r="AI34" s="34"/>
      <c r="AJ34" s="33">
        <f>171653</f>
        <v>171653</v>
      </c>
      <c r="AK34" s="33"/>
      <c r="AL34" s="33"/>
      <c r="AM34" s="33"/>
      <c r="AN34" s="33">
        <f>196</f>
        <v>196</v>
      </c>
      <c r="AO34" s="33"/>
      <c r="AP34" s="33"/>
      <c r="AQ34" s="33"/>
      <c r="AR34" s="33"/>
      <c r="AS34" s="33"/>
      <c r="AT34" s="36">
        <f>196</f>
        <v>196</v>
      </c>
      <c r="AU34" s="36"/>
      <c r="AV34" s="36"/>
    </row>
    <row r="35" spans="1:48" s="1" customFormat="1" ht="13.5" customHeight="1">
      <c r="A35" s="31" t="s">
        <v>85</v>
      </c>
      <c r="B35" s="31"/>
      <c r="C35" s="31"/>
      <c r="D35" s="31"/>
      <c r="E35" s="31"/>
      <c r="F35" s="31"/>
      <c r="G35" s="7" t="s">
        <v>88</v>
      </c>
      <c r="H35" s="7"/>
      <c r="I35" s="7"/>
      <c r="J35" s="7"/>
      <c r="K35" s="7"/>
      <c r="L35" s="32" t="s">
        <v>89</v>
      </c>
      <c r="M35" s="32"/>
      <c r="N35" s="32"/>
      <c r="O35" s="32"/>
      <c r="P35" s="32"/>
      <c r="Q35" s="32"/>
      <c r="R35" s="33">
        <f>2127.92</f>
        <v>2127.92</v>
      </c>
      <c r="S35" s="33"/>
      <c r="T35" s="33"/>
      <c r="U35" s="33"/>
      <c r="V35" s="33">
        <f>2127.92</f>
        <v>2127.92</v>
      </c>
      <c r="W35" s="33"/>
      <c r="X35" s="33"/>
      <c r="Y35" s="33"/>
      <c r="Z35" s="33"/>
      <c r="AA35" s="33">
        <f>2125.71</f>
        <v>2125.71</v>
      </c>
      <c r="AB35" s="33"/>
      <c r="AC35" s="34" t="s">
        <v>49</v>
      </c>
      <c r="AD35" s="34"/>
      <c r="AE35" s="34"/>
      <c r="AF35" s="34" t="s">
        <v>49</v>
      </c>
      <c r="AG35" s="34"/>
      <c r="AH35" s="34"/>
      <c r="AI35" s="34"/>
      <c r="AJ35" s="33">
        <f>2125.71</f>
        <v>2125.71</v>
      </c>
      <c r="AK35" s="33"/>
      <c r="AL35" s="33"/>
      <c r="AM35" s="33"/>
      <c r="AN35" s="33">
        <f>2.21</f>
        <v>2.21</v>
      </c>
      <c r="AO35" s="33"/>
      <c r="AP35" s="33"/>
      <c r="AQ35" s="33"/>
      <c r="AR35" s="33"/>
      <c r="AS35" s="33"/>
      <c r="AT35" s="36">
        <f>2.21</f>
        <v>2.21</v>
      </c>
      <c r="AU35" s="36"/>
      <c r="AV35" s="36"/>
    </row>
    <row r="36" spans="1:48" s="1" customFormat="1" ht="24" customHeight="1">
      <c r="A36" s="31" t="s">
        <v>82</v>
      </c>
      <c r="B36" s="31"/>
      <c r="C36" s="31"/>
      <c r="D36" s="31"/>
      <c r="E36" s="31"/>
      <c r="F36" s="31"/>
      <c r="G36" s="7" t="s">
        <v>90</v>
      </c>
      <c r="H36" s="7"/>
      <c r="I36" s="7"/>
      <c r="J36" s="7"/>
      <c r="K36" s="7"/>
      <c r="L36" s="32" t="s">
        <v>91</v>
      </c>
      <c r="M36" s="32"/>
      <c r="N36" s="32"/>
      <c r="O36" s="32"/>
      <c r="P36" s="32"/>
      <c r="Q36" s="32"/>
      <c r="R36" s="33">
        <f>5547</f>
        <v>5547</v>
      </c>
      <c r="S36" s="33"/>
      <c r="T36" s="33"/>
      <c r="U36" s="33"/>
      <c r="V36" s="33">
        <f>5547</f>
        <v>5547</v>
      </c>
      <c r="W36" s="33"/>
      <c r="X36" s="33"/>
      <c r="Y36" s="33"/>
      <c r="Z36" s="33"/>
      <c r="AA36" s="33">
        <f>5547</f>
        <v>5547</v>
      </c>
      <c r="AB36" s="33"/>
      <c r="AC36" s="34" t="s">
        <v>49</v>
      </c>
      <c r="AD36" s="34"/>
      <c r="AE36" s="34"/>
      <c r="AF36" s="34" t="s">
        <v>49</v>
      </c>
      <c r="AG36" s="34"/>
      <c r="AH36" s="34"/>
      <c r="AI36" s="34"/>
      <c r="AJ36" s="33">
        <f>5547</f>
        <v>5547</v>
      </c>
      <c r="AK36" s="33"/>
      <c r="AL36" s="33"/>
      <c r="AM36" s="33"/>
      <c r="AN36" s="34" t="s">
        <v>49</v>
      </c>
      <c r="AO36" s="34"/>
      <c r="AP36" s="34"/>
      <c r="AQ36" s="34"/>
      <c r="AR36" s="34"/>
      <c r="AS36" s="34"/>
      <c r="AT36" s="35" t="s">
        <v>49</v>
      </c>
      <c r="AU36" s="35"/>
      <c r="AV36" s="35"/>
    </row>
    <row r="37" spans="1:48" s="1" customFormat="1" ht="13.5" customHeight="1">
      <c r="A37" s="31" t="s">
        <v>59</v>
      </c>
      <c r="B37" s="31"/>
      <c r="C37" s="31"/>
      <c r="D37" s="31"/>
      <c r="E37" s="31"/>
      <c r="F37" s="31"/>
      <c r="G37" s="7" t="s">
        <v>92</v>
      </c>
      <c r="H37" s="7"/>
      <c r="I37" s="7"/>
      <c r="J37" s="7"/>
      <c r="K37" s="7"/>
      <c r="L37" s="32" t="s">
        <v>93</v>
      </c>
      <c r="M37" s="32"/>
      <c r="N37" s="32"/>
      <c r="O37" s="32"/>
      <c r="P37" s="32"/>
      <c r="Q37" s="32"/>
      <c r="R37" s="33">
        <f>17531</f>
        <v>17531</v>
      </c>
      <c r="S37" s="33"/>
      <c r="T37" s="33"/>
      <c r="U37" s="33"/>
      <c r="V37" s="33">
        <f>17531</f>
        <v>17531</v>
      </c>
      <c r="W37" s="33"/>
      <c r="X37" s="33"/>
      <c r="Y37" s="33"/>
      <c r="Z37" s="33"/>
      <c r="AA37" s="33">
        <f>17530.6</f>
        <v>17530.6</v>
      </c>
      <c r="AB37" s="33"/>
      <c r="AC37" s="34" t="s">
        <v>49</v>
      </c>
      <c r="AD37" s="34"/>
      <c r="AE37" s="34"/>
      <c r="AF37" s="34" t="s">
        <v>49</v>
      </c>
      <c r="AG37" s="34"/>
      <c r="AH37" s="34"/>
      <c r="AI37" s="34"/>
      <c r="AJ37" s="33">
        <f>17530.6</f>
        <v>17530.6</v>
      </c>
      <c r="AK37" s="33"/>
      <c r="AL37" s="33"/>
      <c r="AM37" s="33"/>
      <c r="AN37" s="33">
        <f>0.4</f>
        <v>0.4</v>
      </c>
      <c r="AO37" s="33"/>
      <c r="AP37" s="33"/>
      <c r="AQ37" s="33"/>
      <c r="AR37" s="33"/>
      <c r="AS37" s="33"/>
      <c r="AT37" s="36">
        <f>0.4</f>
        <v>0.4</v>
      </c>
      <c r="AU37" s="36"/>
      <c r="AV37" s="36"/>
    </row>
    <row r="38" spans="1:48" s="1" customFormat="1" ht="13.5" customHeight="1">
      <c r="A38" s="31" t="s">
        <v>65</v>
      </c>
      <c r="B38" s="31"/>
      <c r="C38" s="31"/>
      <c r="D38" s="31"/>
      <c r="E38" s="31"/>
      <c r="F38" s="31"/>
      <c r="G38" s="7" t="s">
        <v>94</v>
      </c>
      <c r="H38" s="7"/>
      <c r="I38" s="7"/>
      <c r="J38" s="7"/>
      <c r="K38" s="7"/>
      <c r="L38" s="32" t="s">
        <v>95</v>
      </c>
      <c r="M38" s="32"/>
      <c r="N38" s="32"/>
      <c r="O38" s="32"/>
      <c r="P38" s="32"/>
      <c r="Q38" s="32"/>
      <c r="R38" s="33">
        <f>1459875.17</f>
        <v>1459875.17</v>
      </c>
      <c r="S38" s="33"/>
      <c r="T38" s="33"/>
      <c r="U38" s="33"/>
      <c r="V38" s="33">
        <f>1459875.17</f>
        <v>1459875.17</v>
      </c>
      <c r="W38" s="33"/>
      <c r="X38" s="33"/>
      <c r="Y38" s="33"/>
      <c r="Z38" s="33"/>
      <c r="AA38" s="33">
        <f>1459875.17</f>
        <v>1459875.17</v>
      </c>
      <c r="AB38" s="33"/>
      <c r="AC38" s="34" t="s">
        <v>49</v>
      </c>
      <c r="AD38" s="34"/>
      <c r="AE38" s="34"/>
      <c r="AF38" s="34" t="s">
        <v>49</v>
      </c>
      <c r="AG38" s="34"/>
      <c r="AH38" s="34"/>
      <c r="AI38" s="34"/>
      <c r="AJ38" s="33">
        <f>1459875.17</f>
        <v>1459875.17</v>
      </c>
      <c r="AK38" s="33"/>
      <c r="AL38" s="33"/>
      <c r="AM38" s="33"/>
      <c r="AN38" s="34" t="s">
        <v>49</v>
      </c>
      <c r="AO38" s="34"/>
      <c r="AP38" s="34"/>
      <c r="AQ38" s="34"/>
      <c r="AR38" s="34"/>
      <c r="AS38" s="34"/>
      <c r="AT38" s="35" t="s">
        <v>49</v>
      </c>
      <c r="AU38" s="35"/>
      <c r="AV38" s="35"/>
    </row>
    <row r="39" spans="1:48" s="1" customFormat="1" ht="24" customHeight="1">
      <c r="A39" s="31" t="s">
        <v>68</v>
      </c>
      <c r="B39" s="31"/>
      <c r="C39" s="31"/>
      <c r="D39" s="31"/>
      <c r="E39" s="31"/>
      <c r="F39" s="31"/>
      <c r="G39" s="7" t="s">
        <v>96</v>
      </c>
      <c r="H39" s="7"/>
      <c r="I39" s="7"/>
      <c r="J39" s="7"/>
      <c r="K39" s="7"/>
      <c r="L39" s="32" t="s">
        <v>97</v>
      </c>
      <c r="M39" s="32"/>
      <c r="N39" s="32"/>
      <c r="O39" s="32"/>
      <c r="P39" s="32"/>
      <c r="Q39" s="32"/>
      <c r="R39" s="33">
        <f>440467.38</f>
        <v>440467.38</v>
      </c>
      <c r="S39" s="33"/>
      <c r="T39" s="33"/>
      <c r="U39" s="33"/>
      <c r="V39" s="33">
        <f>440467.38</f>
        <v>440467.38</v>
      </c>
      <c r="W39" s="33"/>
      <c r="X39" s="33"/>
      <c r="Y39" s="33"/>
      <c r="Z39" s="33"/>
      <c r="AA39" s="33">
        <f>440467.38</f>
        <v>440467.38</v>
      </c>
      <c r="AB39" s="33"/>
      <c r="AC39" s="34" t="s">
        <v>49</v>
      </c>
      <c r="AD39" s="34"/>
      <c r="AE39" s="34"/>
      <c r="AF39" s="34" t="s">
        <v>49</v>
      </c>
      <c r="AG39" s="34"/>
      <c r="AH39" s="34"/>
      <c r="AI39" s="34"/>
      <c r="AJ39" s="33">
        <f>440467.38</f>
        <v>440467.38</v>
      </c>
      <c r="AK39" s="33"/>
      <c r="AL39" s="33"/>
      <c r="AM39" s="33"/>
      <c r="AN39" s="34" t="s">
        <v>49</v>
      </c>
      <c r="AO39" s="34"/>
      <c r="AP39" s="34"/>
      <c r="AQ39" s="34"/>
      <c r="AR39" s="34"/>
      <c r="AS39" s="34"/>
      <c r="AT39" s="35" t="s">
        <v>49</v>
      </c>
      <c r="AU39" s="35"/>
      <c r="AV39" s="35"/>
    </row>
    <row r="40" spans="1:48" s="1" customFormat="1" ht="13.5" customHeight="1">
      <c r="A40" s="31" t="s">
        <v>98</v>
      </c>
      <c r="B40" s="31"/>
      <c r="C40" s="31"/>
      <c r="D40" s="31"/>
      <c r="E40" s="31"/>
      <c r="F40" s="31"/>
      <c r="G40" s="7" t="s">
        <v>99</v>
      </c>
      <c r="H40" s="7"/>
      <c r="I40" s="7"/>
      <c r="J40" s="7"/>
      <c r="K40" s="7"/>
      <c r="L40" s="32" t="s">
        <v>100</v>
      </c>
      <c r="M40" s="32"/>
      <c r="N40" s="32"/>
      <c r="O40" s="32"/>
      <c r="P40" s="32"/>
      <c r="Q40" s="32"/>
      <c r="R40" s="33">
        <f>144630</f>
        <v>144630</v>
      </c>
      <c r="S40" s="33"/>
      <c r="T40" s="33"/>
      <c r="U40" s="33"/>
      <c r="V40" s="33">
        <f>144630</f>
        <v>144630</v>
      </c>
      <c r="W40" s="33"/>
      <c r="X40" s="33"/>
      <c r="Y40" s="33"/>
      <c r="Z40" s="33"/>
      <c r="AA40" s="33">
        <f>144629.32</f>
        <v>144629.32</v>
      </c>
      <c r="AB40" s="33"/>
      <c r="AC40" s="34" t="s">
        <v>49</v>
      </c>
      <c r="AD40" s="34"/>
      <c r="AE40" s="34"/>
      <c r="AF40" s="34" t="s">
        <v>49</v>
      </c>
      <c r="AG40" s="34"/>
      <c r="AH40" s="34"/>
      <c r="AI40" s="34"/>
      <c r="AJ40" s="33">
        <f>144629.32</f>
        <v>144629.32</v>
      </c>
      <c r="AK40" s="33"/>
      <c r="AL40" s="33"/>
      <c r="AM40" s="33"/>
      <c r="AN40" s="33">
        <f>0.68</f>
        <v>0.68</v>
      </c>
      <c r="AO40" s="33"/>
      <c r="AP40" s="33"/>
      <c r="AQ40" s="33"/>
      <c r="AR40" s="33"/>
      <c r="AS40" s="33"/>
      <c r="AT40" s="36">
        <f>0.68</f>
        <v>0.68</v>
      </c>
      <c r="AU40" s="36"/>
      <c r="AV40" s="36"/>
    </row>
    <row r="41" spans="1:48" s="1" customFormat="1" ht="33.75" customHeight="1">
      <c r="A41" s="31" t="s">
        <v>101</v>
      </c>
      <c r="B41" s="31"/>
      <c r="C41" s="31"/>
      <c r="D41" s="31"/>
      <c r="E41" s="31"/>
      <c r="F41" s="31"/>
      <c r="G41" s="7" t="s">
        <v>102</v>
      </c>
      <c r="H41" s="7"/>
      <c r="I41" s="7"/>
      <c r="J41" s="7"/>
      <c r="K41" s="7"/>
      <c r="L41" s="32" t="s">
        <v>103</v>
      </c>
      <c r="M41" s="32"/>
      <c r="N41" s="32"/>
      <c r="O41" s="32"/>
      <c r="P41" s="32"/>
      <c r="Q41" s="32"/>
      <c r="R41" s="33">
        <f>27590</f>
        <v>27590</v>
      </c>
      <c r="S41" s="33"/>
      <c r="T41" s="33"/>
      <c r="U41" s="33"/>
      <c r="V41" s="33">
        <f>27590</f>
        <v>27590</v>
      </c>
      <c r="W41" s="33"/>
      <c r="X41" s="33"/>
      <c r="Y41" s="33"/>
      <c r="Z41" s="33"/>
      <c r="AA41" s="33">
        <f>27565.45</f>
        <v>27565.45</v>
      </c>
      <c r="AB41" s="33"/>
      <c r="AC41" s="34" t="s">
        <v>49</v>
      </c>
      <c r="AD41" s="34"/>
      <c r="AE41" s="34"/>
      <c r="AF41" s="34" t="s">
        <v>49</v>
      </c>
      <c r="AG41" s="34"/>
      <c r="AH41" s="34"/>
      <c r="AI41" s="34"/>
      <c r="AJ41" s="33">
        <f>27565.45</f>
        <v>27565.45</v>
      </c>
      <c r="AK41" s="33"/>
      <c r="AL41" s="33"/>
      <c r="AM41" s="33"/>
      <c r="AN41" s="33">
        <f>24.55</f>
        <v>24.55</v>
      </c>
      <c r="AO41" s="33"/>
      <c r="AP41" s="33"/>
      <c r="AQ41" s="33"/>
      <c r="AR41" s="33"/>
      <c r="AS41" s="33"/>
      <c r="AT41" s="36">
        <f>24.55</f>
        <v>24.55</v>
      </c>
      <c r="AU41" s="36"/>
      <c r="AV41" s="36"/>
    </row>
    <row r="42" spans="1:48" s="1" customFormat="1" ht="25.5" customHeight="1">
      <c r="A42" s="22" t="s">
        <v>104</v>
      </c>
      <c r="B42" s="22"/>
      <c r="C42" s="22"/>
      <c r="D42" s="22"/>
      <c r="E42" s="22"/>
      <c r="F42" s="22"/>
      <c r="G42" s="7" t="s">
        <v>105</v>
      </c>
      <c r="H42" s="7"/>
      <c r="I42" s="7"/>
      <c r="J42" s="7"/>
      <c r="K42" s="7"/>
      <c r="L42" s="37" t="s">
        <v>48</v>
      </c>
      <c r="M42" s="37"/>
      <c r="N42" s="37"/>
      <c r="O42" s="37"/>
      <c r="P42" s="37"/>
      <c r="Q42" s="37"/>
      <c r="R42" s="38" t="s">
        <v>48</v>
      </c>
      <c r="S42" s="38"/>
      <c r="T42" s="38"/>
      <c r="U42" s="38"/>
      <c r="V42" s="38" t="s">
        <v>48</v>
      </c>
      <c r="W42" s="38"/>
      <c r="X42" s="38"/>
      <c r="Y42" s="38"/>
      <c r="Z42" s="38"/>
      <c r="AA42" s="39">
        <f>-5518517.07</f>
        <v>-5518517.07</v>
      </c>
      <c r="AB42" s="39"/>
      <c r="AC42" s="40" t="s">
        <v>49</v>
      </c>
      <c r="AD42" s="40"/>
      <c r="AE42" s="40"/>
      <c r="AF42" s="41" t="s">
        <v>49</v>
      </c>
      <c r="AG42" s="41"/>
      <c r="AH42" s="41"/>
      <c r="AI42" s="41"/>
      <c r="AJ42" s="39">
        <f>-5518517.07</f>
        <v>-5518517.07</v>
      </c>
      <c r="AK42" s="39"/>
      <c r="AL42" s="39"/>
      <c r="AM42" s="39"/>
      <c r="AN42" s="38" t="s">
        <v>48</v>
      </c>
      <c r="AO42" s="38"/>
      <c r="AP42" s="38"/>
      <c r="AQ42" s="38"/>
      <c r="AR42" s="38"/>
      <c r="AS42" s="38"/>
      <c r="AT42" s="42" t="s">
        <v>48</v>
      </c>
      <c r="AU42" s="42"/>
      <c r="AV42" s="42"/>
    </row>
    <row r="43" spans="1:48" s="1" customFormat="1" ht="13.5" customHeight="1">
      <c r="A43" s="19" t="s">
        <v>106</v>
      </c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</row>
    <row r="44" spans="1:48" s="1" customFormat="1" ht="12.75" customHeight="1">
      <c r="A44" s="20" t="s">
        <v>27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1" t="s">
        <v>28</v>
      </c>
      <c r="N44" s="21"/>
      <c r="O44" s="21"/>
      <c r="P44" s="21" t="s">
        <v>107</v>
      </c>
      <c r="Q44" s="21"/>
      <c r="R44" s="21"/>
      <c r="S44" s="21"/>
      <c r="T44" s="21"/>
      <c r="U44" s="21" t="s">
        <v>30</v>
      </c>
      <c r="V44" s="21"/>
      <c r="W44" s="21"/>
      <c r="X44" s="21"/>
      <c r="Y44" s="21"/>
      <c r="Z44" s="21"/>
      <c r="AA44" s="21"/>
      <c r="AB44" s="21" t="s">
        <v>31</v>
      </c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 t="s">
        <v>36</v>
      </c>
      <c r="AT44" s="21"/>
      <c r="AU44" s="21"/>
      <c r="AV44" s="21"/>
    </row>
    <row r="45" spans="1:48" s="1" customFormat="1" ht="21" customHeight="1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 t="s">
        <v>32</v>
      </c>
      <c r="AC45" s="21"/>
      <c r="AD45" s="21"/>
      <c r="AE45" s="21" t="s">
        <v>33</v>
      </c>
      <c r="AF45" s="21"/>
      <c r="AG45" s="21"/>
      <c r="AH45" s="21" t="s">
        <v>34</v>
      </c>
      <c r="AI45" s="21"/>
      <c r="AJ45" s="21"/>
      <c r="AK45" s="21"/>
      <c r="AL45" s="21"/>
      <c r="AM45" s="21" t="s">
        <v>35</v>
      </c>
      <c r="AN45" s="21"/>
      <c r="AO45" s="21"/>
      <c r="AP45" s="21"/>
      <c r="AQ45" s="21"/>
      <c r="AR45" s="21"/>
      <c r="AS45" s="21"/>
      <c r="AT45" s="21"/>
      <c r="AU45" s="21"/>
      <c r="AV45" s="21"/>
    </row>
    <row r="46" spans="1:48" s="1" customFormat="1" ht="12" customHeight="1">
      <c r="A46" s="20" t="s">
        <v>37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1" t="s">
        <v>38</v>
      </c>
      <c r="N46" s="21"/>
      <c r="O46" s="21"/>
      <c r="P46" s="21" t="s">
        <v>39</v>
      </c>
      <c r="Q46" s="21"/>
      <c r="R46" s="21"/>
      <c r="S46" s="21"/>
      <c r="T46" s="21"/>
      <c r="U46" s="21" t="s">
        <v>40</v>
      </c>
      <c r="V46" s="21"/>
      <c r="W46" s="21"/>
      <c r="X46" s="21"/>
      <c r="Y46" s="21"/>
      <c r="Z46" s="21"/>
      <c r="AA46" s="21"/>
      <c r="AB46" s="21" t="s">
        <v>41</v>
      </c>
      <c r="AC46" s="21"/>
      <c r="AD46" s="21"/>
      <c r="AE46" s="21" t="s">
        <v>42</v>
      </c>
      <c r="AF46" s="21"/>
      <c r="AG46" s="21"/>
      <c r="AH46" s="21" t="s">
        <v>43</v>
      </c>
      <c r="AI46" s="21"/>
      <c r="AJ46" s="21"/>
      <c r="AK46" s="21"/>
      <c r="AL46" s="21"/>
      <c r="AM46" s="21" t="s">
        <v>44</v>
      </c>
      <c r="AN46" s="21"/>
      <c r="AO46" s="21"/>
      <c r="AP46" s="21"/>
      <c r="AQ46" s="21"/>
      <c r="AR46" s="21"/>
      <c r="AS46" s="21" t="s">
        <v>45</v>
      </c>
      <c r="AT46" s="21"/>
      <c r="AU46" s="21"/>
      <c r="AV46" s="21"/>
    </row>
    <row r="47" spans="1:48" s="1" customFormat="1" ht="24" customHeight="1">
      <c r="A47" s="43" t="s">
        <v>108</v>
      </c>
      <c r="B47" s="43"/>
      <c r="C47" s="43"/>
      <c r="D47" s="43"/>
      <c r="E47" s="43"/>
      <c r="F47" s="43"/>
      <c r="G47" s="43"/>
      <c r="H47" s="43"/>
      <c r="I47" s="43"/>
      <c r="J47" s="43"/>
      <c r="K47" s="43"/>
      <c r="L47" s="43"/>
      <c r="M47" s="44" t="s">
        <v>109</v>
      </c>
      <c r="N47" s="44"/>
      <c r="O47" s="44"/>
      <c r="P47" s="45" t="s">
        <v>48</v>
      </c>
      <c r="Q47" s="45"/>
      <c r="R47" s="45"/>
      <c r="S47" s="45"/>
      <c r="T47" s="45"/>
      <c r="U47" s="46" t="s">
        <v>49</v>
      </c>
      <c r="V47" s="46"/>
      <c r="W47" s="46"/>
      <c r="X47" s="46"/>
      <c r="Y47" s="46"/>
      <c r="Z47" s="46"/>
      <c r="AA47" s="46"/>
      <c r="AB47" s="47">
        <f>5518517.07</f>
        <v>5518517.07</v>
      </c>
      <c r="AC47" s="47"/>
      <c r="AD47" s="47"/>
      <c r="AE47" s="48" t="s">
        <v>49</v>
      </c>
      <c r="AF47" s="48"/>
      <c r="AG47" s="48"/>
      <c r="AH47" s="48" t="s">
        <v>49</v>
      </c>
      <c r="AI47" s="48"/>
      <c r="AJ47" s="48"/>
      <c r="AK47" s="48"/>
      <c r="AL47" s="48"/>
      <c r="AM47" s="49">
        <f>5518517.07</f>
        <v>5518517.07</v>
      </c>
      <c r="AN47" s="49"/>
      <c r="AO47" s="49"/>
      <c r="AP47" s="49"/>
      <c r="AQ47" s="49"/>
      <c r="AR47" s="49"/>
      <c r="AS47" s="50" t="s">
        <v>49</v>
      </c>
      <c r="AT47" s="50"/>
      <c r="AU47" s="50"/>
      <c r="AV47" s="50"/>
    </row>
    <row r="48" spans="1:48" s="1" customFormat="1" ht="45" customHeight="1">
      <c r="A48" s="22" t="s">
        <v>110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44" t="s">
        <v>111</v>
      </c>
      <c r="N48" s="44"/>
      <c r="O48" s="44"/>
      <c r="P48" s="51" t="s">
        <v>48</v>
      </c>
      <c r="Q48" s="51"/>
      <c r="R48" s="51"/>
      <c r="S48" s="51"/>
      <c r="T48" s="51"/>
      <c r="U48" s="52" t="s">
        <v>49</v>
      </c>
      <c r="V48" s="52"/>
      <c r="W48" s="52"/>
      <c r="X48" s="52"/>
      <c r="Y48" s="52"/>
      <c r="Z48" s="52"/>
      <c r="AA48" s="52"/>
      <c r="AB48" s="52" t="s">
        <v>49</v>
      </c>
      <c r="AC48" s="52"/>
      <c r="AD48" s="52"/>
      <c r="AE48" s="53" t="s">
        <v>49</v>
      </c>
      <c r="AF48" s="53"/>
      <c r="AG48" s="53"/>
      <c r="AH48" s="53" t="s">
        <v>49</v>
      </c>
      <c r="AI48" s="53"/>
      <c r="AJ48" s="53"/>
      <c r="AK48" s="53"/>
      <c r="AL48" s="53"/>
      <c r="AM48" s="53" t="s">
        <v>49</v>
      </c>
      <c r="AN48" s="53"/>
      <c r="AO48" s="53"/>
      <c r="AP48" s="53"/>
      <c r="AQ48" s="53"/>
      <c r="AR48" s="53"/>
      <c r="AS48" s="54" t="s">
        <v>49</v>
      </c>
      <c r="AT48" s="54"/>
      <c r="AU48" s="54"/>
      <c r="AV48" s="54"/>
    </row>
    <row r="49" spans="1:48" s="1" customFormat="1" ht="33.75" customHeight="1">
      <c r="A49" s="22" t="s">
        <v>112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44" t="s">
        <v>113</v>
      </c>
      <c r="N49" s="44"/>
      <c r="O49" s="44"/>
      <c r="P49" s="55" t="s">
        <v>48</v>
      </c>
      <c r="Q49" s="55"/>
      <c r="R49" s="55"/>
      <c r="S49" s="55"/>
      <c r="T49" s="55"/>
      <c r="U49" s="52" t="s">
        <v>49</v>
      </c>
      <c r="V49" s="52"/>
      <c r="W49" s="52"/>
      <c r="X49" s="52"/>
      <c r="Y49" s="52"/>
      <c r="Z49" s="52"/>
      <c r="AA49" s="52"/>
      <c r="AB49" s="52" t="s">
        <v>49</v>
      </c>
      <c r="AC49" s="52"/>
      <c r="AD49" s="52"/>
      <c r="AE49" s="53" t="s">
        <v>49</v>
      </c>
      <c r="AF49" s="53"/>
      <c r="AG49" s="53"/>
      <c r="AH49" s="53" t="s">
        <v>49</v>
      </c>
      <c r="AI49" s="53"/>
      <c r="AJ49" s="53"/>
      <c r="AK49" s="53"/>
      <c r="AL49" s="53"/>
      <c r="AM49" s="53" t="s">
        <v>49</v>
      </c>
      <c r="AN49" s="53"/>
      <c r="AO49" s="53"/>
      <c r="AP49" s="53"/>
      <c r="AQ49" s="53"/>
      <c r="AR49" s="53"/>
      <c r="AS49" s="54" t="s">
        <v>49</v>
      </c>
      <c r="AT49" s="54"/>
      <c r="AU49" s="54"/>
      <c r="AV49" s="54"/>
    </row>
    <row r="50" spans="1:48" s="1" customFormat="1" ht="13.5" customHeight="1">
      <c r="A50" s="22" t="s">
        <v>6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7" t="s">
        <v>114</v>
      </c>
      <c r="N50" s="7"/>
      <c r="O50" s="7"/>
      <c r="P50" s="51" t="s">
        <v>6</v>
      </c>
      <c r="Q50" s="51"/>
      <c r="R50" s="51"/>
      <c r="S50" s="51"/>
      <c r="T50" s="51"/>
      <c r="U50" s="56" t="s">
        <v>49</v>
      </c>
      <c r="V50" s="56"/>
      <c r="W50" s="56"/>
      <c r="X50" s="56"/>
      <c r="Y50" s="56"/>
      <c r="Z50" s="56"/>
      <c r="AA50" s="56"/>
      <c r="AB50" s="56" t="s">
        <v>49</v>
      </c>
      <c r="AC50" s="56"/>
      <c r="AD50" s="56"/>
      <c r="AE50" s="56" t="s">
        <v>49</v>
      </c>
      <c r="AF50" s="56"/>
      <c r="AG50" s="56"/>
      <c r="AH50" s="56" t="s">
        <v>49</v>
      </c>
      <c r="AI50" s="56"/>
      <c r="AJ50" s="56"/>
      <c r="AK50" s="56"/>
      <c r="AL50" s="56"/>
      <c r="AM50" s="56" t="s">
        <v>49</v>
      </c>
      <c r="AN50" s="56"/>
      <c r="AO50" s="56"/>
      <c r="AP50" s="56"/>
      <c r="AQ50" s="56"/>
      <c r="AR50" s="56"/>
      <c r="AS50" s="57" t="s">
        <v>49</v>
      </c>
      <c r="AT50" s="57"/>
      <c r="AU50" s="57"/>
      <c r="AV50" s="57"/>
    </row>
    <row r="51" spans="1:48" s="1" customFormat="1" ht="13.5" customHeight="1">
      <c r="A51" s="43" t="s">
        <v>115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4" t="s">
        <v>116</v>
      </c>
      <c r="N51" s="44"/>
      <c r="O51" s="44"/>
      <c r="P51" s="55" t="s">
        <v>49</v>
      </c>
      <c r="Q51" s="55"/>
      <c r="R51" s="55"/>
      <c r="S51" s="55"/>
      <c r="T51" s="55"/>
      <c r="U51" s="52" t="s">
        <v>49</v>
      </c>
      <c r="V51" s="52"/>
      <c r="W51" s="52"/>
      <c r="X51" s="52"/>
      <c r="Y51" s="52"/>
      <c r="Z51" s="52"/>
      <c r="AA51" s="52"/>
      <c r="AB51" s="58" t="s">
        <v>48</v>
      </c>
      <c r="AC51" s="58"/>
      <c r="AD51" s="58"/>
      <c r="AE51" s="53" t="s">
        <v>49</v>
      </c>
      <c r="AF51" s="53"/>
      <c r="AG51" s="53"/>
      <c r="AH51" s="53" t="s">
        <v>49</v>
      </c>
      <c r="AI51" s="53"/>
      <c r="AJ51" s="53"/>
      <c r="AK51" s="53"/>
      <c r="AL51" s="53"/>
      <c r="AM51" s="53" t="s">
        <v>49</v>
      </c>
      <c r="AN51" s="53"/>
      <c r="AO51" s="53"/>
      <c r="AP51" s="53"/>
      <c r="AQ51" s="53"/>
      <c r="AR51" s="53"/>
      <c r="AS51" s="54" t="s">
        <v>49</v>
      </c>
      <c r="AT51" s="54"/>
      <c r="AU51" s="54"/>
      <c r="AV51" s="54"/>
    </row>
    <row r="52" spans="1:48" s="1" customFormat="1" ht="13.5" customHeight="1">
      <c r="A52" s="43" t="s">
        <v>117</v>
      </c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  <c r="M52" s="44" t="s">
        <v>118</v>
      </c>
      <c r="N52" s="44"/>
      <c r="O52" s="44"/>
      <c r="P52" s="55" t="s">
        <v>119</v>
      </c>
      <c r="Q52" s="55"/>
      <c r="R52" s="55"/>
      <c r="S52" s="55"/>
      <c r="T52" s="55"/>
      <c r="U52" s="52" t="s">
        <v>49</v>
      </c>
      <c r="V52" s="52"/>
      <c r="W52" s="52"/>
      <c r="X52" s="52"/>
      <c r="Y52" s="52"/>
      <c r="Z52" s="52"/>
      <c r="AA52" s="52"/>
      <c r="AB52" s="58" t="s">
        <v>48</v>
      </c>
      <c r="AC52" s="58"/>
      <c r="AD52" s="58"/>
      <c r="AE52" s="52" t="s">
        <v>49</v>
      </c>
      <c r="AF52" s="52"/>
      <c r="AG52" s="52"/>
      <c r="AH52" s="52" t="s">
        <v>49</v>
      </c>
      <c r="AI52" s="52"/>
      <c r="AJ52" s="52"/>
      <c r="AK52" s="52"/>
      <c r="AL52" s="52"/>
      <c r="AM52" s="52" t="s">
        <v>49</v>
      </c>
      <c r="AN52" s="52"/>
      <c r="AO52" s="52"/>
      <c r="AP52" s="52"/>
      <c r="AQ52" s="52"/>
      <c r="AR52" s="52"/>
      <c r="AS52" s="59" t="s">
        <v>48</v>
      </c>
      <c r="AT52" s="59"/>
      <c r="AU52" s="59"/>
      <c r="AV52" s="59"/>
    </row>
    <row r="53" spans="1:48" s="1" customFormat="1" ht="13.5" customHeight="1">
      <c r="A53" s="22" t="s">
        <v>6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7" t="s">
        <v>120</v>
      </c>
      <c r="N53" s="7"/>
      <c r="O53" s="7"/>
      <c r="P53" s="51" t="s">
        <v>6</v>
      </c>
      <c r="Q53" s="51"/>
      <c r="R53" s="51"/>
      <c r="S53" s="51"/>
      <c r="T53" s="51"/>
      <c r="U53" s="56" t="s">
        <v>49</v>
      </c>
      <c r="V53" s="56"/>
      <c r="W53" s="56"/>
      <c r="X53" s="56"/>
      <c r="Y53" s="56"/>
      <c r="Z53" s="56"/>
      <c r="AA53" s="56"/>
      <c r="AB53" s="60" t="s">
        <v>121</v>
      </c>
      <c r="AC53" s="60"/>
      <c r="AD53" s="60"/>
      <c r="AE53" s="56" t="s">
        <v>49</v>
      </c>
      <c r="AF53" s="56"/>
      <c r="AG53" s="56"/>
      <c r="AH53" s="56" t="s">
        <v>49</v>
      </c>
      <c r="AI53" s="56"/>
      <c r="AJ53" s="56"/>
      <c r="AK53" s="56"/>
      <c r="AL53" s="56"/>
      <c r="AM53" s="56" t="s">
        <v>49</v>
      </c>
      <c r="AN53" s="56"/>
      <c r="AO53" s="56"/>
      <c r="AP53" s="56"/>
      <c r="AQ53" s="56"/>
      <c r="AR53" s="56"/>
      <c r="AS53" s="61" t="s">
        <v>121</v>
      </c>
      <c r="AT53" s="61"/>
      <c r="AU53" s="61"/>
      <c r="AV53" s="61"/>
    </row>
    <row r="54" spans="1:48" s="1" customFormat="1" ht="13.5" customHeight="1">
      <c r="A54" s="43" t="s">
        <v>122</v>
      </c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4" t="s">
        <v>123</v>
      </c>
      <c r="N54" s="44"/>
      <c r="O54" s="44"/>
      <c r="P54" s="55" t="s">
        <v>124</v>
      </c>
      <c r="Q54" s="55"/>
      <c r="R54" s="55"/>
      <c r="S54" s="55"/>
      <c r="T54" s="55"/>
      <c r="U54" s="52" t="s">
        <v>49</v>
      </c>
      <c r="V54" s="52"/>
      <c r="W54" s="52"/>
      <c r="X54" s="52"/>
      <c r="Y54" s="52"/>
      <c r="Z54" s="52"/>
      <c r="AA54" s="52"/>
      <c r="AB54" s="58" t="s">
        <v>48</v>
      </c>
      <c r="AC54" s="58"/>
      <c r="AD54" s="58"/>
      <c r="AE54" s="52" t="s">
        <v>49</v>
      </c>
      <c r="AF54" s="52"/>
      <c r="AG54" s="52"/>
      <c r="AH54" s="52" t="s">
        <v>49</v>
      </c>
      <c r="AI54" s="52"/>
      <c r="AJ54" s="52"/>
      <c r="AK54" s="52"/>
      <c r="AL54" s="52"/>
      <c r="AM54" s="52" t="s">
        <v>49</v>
      </c>
      <c r="AN54" s="52"/>
      <c r="AO54" s="52"/>
      <c r="AP54" s="52"/>
      <c r="AQ54" s="52"/>
      <c r="AR54" s="52"/>
      <c r="AS54" s="59" t="s">
        <v>48</v>
      </c>
      <c r="AT54" s="59"/>
      <c r="AU54" s="59"/>
      <c r="AV54" s="59"/>
    </row>
    <row r="55" spans="1:48" s="1" customFormat="1" ht="13.5" customHeight="1">
      <c r="A55" s="22" t="s">
        <v>6</v>
      </c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7" t="s">
        <v>125</v>
      </c>
      <c r="N55" s="7"/>
      <c r="O55" s="7"/>
      <c r="P55" s="51" t="s">
        <v>6</v>
      </c>
      <c r="Q55" s="51"/>
      <c r="R55" s="51"/>
      <c r="S55" s="51"/>
      <c r="T55" s="51"/>
      <c r="U55" s="56" t="s">
        <v>49</v>
      </c>
      <c r="V55" s="56"/>
      <c r="W55" s="56"/>
      <c r="X55" s="56"/>
      <c r="Y55" s="56"/>
      <c r="Z55" s="56"/>
      <c r="AA55" s="56"/>
      <c r="AB55" s="60" t="s">
        <v>121</v>
      </c>
      <c r="AC55" s="60"/>
      <c r="AD55" s="60"/>
      <c r="AE55" s="56" t="s">
        <v>49</v>
      </c>
      <c r="AF55" s="56"/>
      <c r="AG55" s="56"/>
      <c r="AH55" s="56" t="s">
        <v>49</v>
      </c>
      <c r="AI55" s="56"/>
      <c r="AJ55" s="56"/>
      <c r="AK55" s="56"/>
      <c r="AL55" s="56"/>
      <c r="AM55" s="56" t="s">
        <v>49</v>
      </c>
      <c r="AN55" s="56"/>
      <c r="AO55" s="56"/>
      <c r="AP55" s="56"/>
      <c r="AQ55" s="56"/>
      <c r="AR55" s="56"/>
      <c r="AS55" s="61" t="s">
        <v>121</v>
      </c>
      <c r="AT55" s="61"/>
      <c r="AU55" s="61"/>
      <c r="AV55" s="61"/>
    </row>
    <row r="56" spans="1:48" s="1" customFormat="1" ht="24" customHeight="1">
      <c r="A56" s="43" t="s">
        <v>126</v>
      </c>
      <c r="B56" s="43"/>
      <c r="C56" s="43"/>
      <c r="D56" s="43"/>
      <c r="E56" s="43"/>
      <c r="F56" s="43"/>
      <c r="G56" s="43"/>
      <c r="H56" s="43"/>
      <c r="I56" s="43"/>
      <c r="J56" s="43"/>
      <c r="K56" s="43"/>
      <c r="L56" s="43"/>
      <c r="M56" s="44" t="s">
        <v>127</v>
      </c>
      <c r="N56" s="44"/>
      <c r="O56" s="44"/>
      <c r="P56" s="55" t="s">
        <v>48</v>
      </c>
      <c r="Q56" s="55"/>
      <c r="R56" s="55"/>
      <c r="S56" s="55"/>
      <c r="T56" s="55"/>
      <c r="U56" s="58" t="s">
        <v>48</v>
      </c>
      <c r="V56" s="58"/>
      <c r="W56" s="58"/>
      <c r="X56" s="58"/>
      <c r="Y56" s="58"/>
      <c r="Z56" s="58"/>
      <c r="AA56" s="58"/>
      <c r="AB56" s="62">
        <f>5518517.07</f>
        <v>5518517.07</v>
      </c>
      <c r="AC56" s="62"/>
      <c r="AD56" s="62"/>
      <c r="AE56" s="53" t="s">
        <v>49</v>
      </c>
      <c r="AF56" s="53"/>
      <c r="AG56" s="53"/>
      <c r="AH56" s="53" t="s">
        <v>49</v>
      </c>
      <c r="AI56" s="53"/>
      <c r="AJ56" s="53"/>
      <c r="AK56" s="53"/>
      <c r="AL56" s="53"/>
      <c r="AM56" s="63">
        <f>5518517.07</f>
        <v>5518517.07</v>
      </c>
      <c r="AN56" s="63"/>
      <c r="AO56" s="63"/>
      <c r="AP56" s="63"/>
      <c r="AQ56" s="63"/>
      <c r="AR56" s="63"/>
      <c r="AS56" s="59" t="s">
        <v>48</v>
      </c>
      <c r="AT56" s="59"/>
      <c r="AU56" s="59"/>
      <c r="AV56" s="59"/>
    </row>
    <row r="57" spans="1:48" s="1" customFormat="1" ht="33.75" customHeight="1">
      <c r="A57" s="43" t="s">
        <v>128</v>
      </c>
      <c r="B57" s="43"/>
      <c r="C57" s="43"/>
      <c r="D57" s="43"/>
      <c r="E57" s="43"/>
      <c r="F57" s="43"/>
      <c r="G57" s="43"/>
      <c r="H57" s="43"/>
      <c r="I57" s="43"/>
      <c r="J57" s="43"/>
      <c r="K57" s="43"/>
      <c r="L57" s="43"/>
      <c r="M57" s="44" t="s">
        <v>129</v>
      </c>
      <c r="N57" s="44"/>
      <c r="O57" s="44"/>
      <c r="P57" s="55" t="s">
        <v>48</v>
      </c>
      <c r="Q57" s="55"/>
      <c r="R57" s="55"/>
      <c r="S57" s="55"/>
      <c r="T57" s="55"/>
      <c r="U57" s="58" t="s">
        <v>48</v>
      </c>
      <c r="V57" s="58"/>
      <c r="W57" s="58"/>
      <c r="X57" s="58"/>
      <c r="Y57" s="58"/>
      <c r="Z57" s="58"/>
      <c r="AA57" s="58"/>
      <c r="AB57" s="62">
        <f>5518517.07</f>
        <v>5518517.07</v>
      </c>
      <c r="AC57" s="62"/>
      <c r="AD57" s="62"/>
      <c r="AE57" s="52" t="s">
        <v>49</v>
      </c>
      <c r="AF57" s="52"/>
      <c r="AG57" s="52"/>
      <c r="AH57" s="58" t="s">
        <v>48</v>
      </c>
      <c r="AI57" s="58"/>
      <c r="AJ57" s="58"/>
      <c r="AK57" s="58"/>
      <c r="AL57" s="58"/>
      <c r="AM57" s="63">
        <f>5518517.07</f>
        <v>5518517.07</v>
      </c>
      <c r="AN57" s="63"/>
      <c r="AO57" s="63"/>
      <c r="AP57" s="63"/>
      <c r="AQ57" s="63"/>
      <c r="AR57" s="63"/>
      <c r="AS57" s="59" t="s">
        <v>48</v>
      </c>
      <c r="AT57" s="59"/>
      <c r="AU57" s="59"/>
      <c r="AV57" s="59"/>
    </row>
    <row r="58" spans="1:48" s="1" customFormat="1" ht="33.75" customHeight="1">
      <c r="A58" s="43" t="s">
        <v>130</v>
      </c>
      <c r="B58" s="43"/>
      <c r="C58" s="43"/>
      <c r="D58" s="43"/>
      <c r="E58" s="43"/>
      <c r="F58" s="43"/>
      <c r="G58" s="43"/>
      <c r="H58" s="43"/>
      <c r="I58" s="43"/>
      <c r="J58" s="43"/>
      <c r="K58" s="43"/>
      <c r="L58" s="43"/>
      <c r="M58" s="44" t="s">
        <v>131</v>
      </c>
      <c r="N58" s="44"/>
      <c r="O58" s="44"/>
      <c r="P58" s="55" t="s">
        <v>48</v>
      </c>
      <c r="Q58" s="55"/>
      <c r="R58" s="55"/>
      <c r="S58" s="55"/>
      <c r="T58" s="55"/>
      <c r="U58" s="58" t="s">
        <v>48</v>
      </c>
      <c r="V58" s="58"/>
      <c r="W58" s="58"/>
      <c r="X58" s="58"/>
      <c r="Y58" s="58"/>
      <c r="Z58" s="58"/>
      <c r="AA58" s="58"/>
      <c r="AB58" s="52" t="s">
        <v>49</v>
      </c>
      <c r="AC58" s="52"/>
      <c r="AD58" s="52"/>
      <c r="AE58" s="52" t="s">
        <v>49</v>
      </c>
      <c r="AF58" s="52"/>
      <c r="AG58" s="52"/>
      <c r="AH58" s="58" t="s">
        <v>48</v>
      </c>
      <c r="AI58" s="58"/>
      <c r="AJ58" s="58"/>
      <c r="AK58" s="58"/>
      <c r="AL58" s="58"/>
      <c r="AM58" s="52" t="s">
        <v>49</v>
      </c>
      <c r="AN58" s="52"/>
      <c r="AO58" s="52"/>
      <c r="AP58" s="52"/>
      <c r="AQ58" s="52"/>
      <c r="AR58" s="52"/>
      <c r="AS58" s="59" t="s">
        <v>48</v>
      </c>
      <c r="AT58" s="59"/>
      <c r="AU58" s="59"/>
      <c r="AV58" s="59"/>
    </row>
    <row r="59" spans="1:48" s="1" customFormat="1" ht="24" customHeight="1">
      <c r="A59" s="43" t="s">
        <v>132</v>
      </c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4" t="s">
        <v>133</v>
      </c>
      <c r="N59" s="44"/>
      <c r="O59" s="44"/>
      <c r="P59" s="55" t="s">
        <v>48</v>
      </c>
      <c r="Q59" s="55"/>
      <c r="R59" s="55"/>
      <c r="S59" s="55"/>
      <c r="T59" s="55"/>
      <c r="U59" s="58" t="s">
        <v>48</v>
      </c>
      <c r="V59" s="58"/>
      <c r="W59" s="58"/>
      <c r="X59" s="58"/>
      <c r="Y59" s="58"/>
      <c r="Z59" s="58"/>
      <c r="AA59" s="58"/>
      <c r="AB59" s="62">
        <f>5518517.07</f>
        <v>5518517.07</v>
      </c>
      <c r="AC59" s="62"/>
      <c r="AD59" s="62"/>
      <c r="AE59" s="52" t="s">
        <v>49</v>
      </c>
      <c r="AF59" s="52"/>
      <c r="AG59" s="52"/>
      <c r="AH59" s="58" t="s">
        <v>48</v>
      </c>
      <c r="AI59" s="58"/>
      <c r="AJ59" s="58"/>
      <c r="AK59" s="58"/>
      <c r="AL59" s="58"/>
      <c r="AM59" s="62">
        <f>5518517.07</f>
        <v>5518517.07</v>
      </c>
      <c r="AN59" s="62"/>
      <c r="AO59" s="62"/>
      <c r="AP59" s="62"/>
      <c r="AQ59" s="62"/>
      <c r="AR59" s="62"/>
      <c r="AS59" s="59" t="s">
        <v>48</v>
      </c>
      <c r="AT59" s="59"/>
      <c r="AU59" s="59"/>
      <c r="AV59" s="59"/>
    </row>
    <row r="60" spans="1:48" s="1" customFormat="1" ht="24" customHeight="1">
      <c r="A60" s="43" t="s">
        <v>134</v>
      </c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  <c r="M60" s="44" t="s">
        <v>135</v>
      </c>
      <c r="N60" s="44"/>
      <c r="O60" s="44"/>
      <c r="P60" s="55" t="s">
        <v>48</v>
      </c>
      <c r="Q60" s="55"/>
      <c r="R60" s="55"/>
      <c r="S60" s="55"/>
      <c r="T60" s="55"/>
      <c r="U60" s="58" t="s">
        <v>48</v>
      </c>
      <c r="V60" s="58"/>
      <c r="W60" s="58"/>
      <c r="X60" s="58"/>
      <c r="Y60" s="58"/>
      <c r="Z60" s="58"/>
      <c r="AA60" s="58"/>
      <c r="AB60" s="58" t="s">
        <v>48</v>
      </c>
      <c r="AC60" s="58"/>
      <c r="AD60" s="58"/>
      <c r="AE60" s="52" t="s">
        <v>49</v>
      </c>
      <c r="AF60" s="52"/>
      <c r="AG60" s="52"/>
      <c r="AH60" s="52" t="s">
        <v>49</v>
      </c>
      <c r="AI60" s="52"/>
      <c r="AJ60" s="52"/>
      <c r="AK60" s="52"/>
      <c r="AL60" s="52"/>
      <c r="AM60" s="52" t="s">
        <v>49</v>
      </c>
      <c r="AN60" s="52"/>
      <c r="AO60" s="52"/>
      <c r="AP60" s="52"/>
      <c r="AQ60" s="52"/>
      <c r="AR60" s="52"/>
      <c r="AS60" s="59" t="s">
        <v>48</v>
      </c>
      <c r="AT60" s="59"/>
      <c r="AU60" s="59"/>
      <c r="AV60" s="59"/>
    </row>
    <row r="61" spans="1:48" s="1" customFormat="1" ht="24" customHeight="1">
      <c r="A61" s="43" t="s">
        <v>136</v>
      </c>
      <c r="B61" s="43"/>
      <c r="C61" s="43"/>
      <c r="D61" s="43"/>
      <c r="E61" s="43"/>
      <c r="F61" s="43"/>
      <c r="G61" s="43"/>
      <c r="H61" s="43"/>
      <c r="I61" s="43"/>
      <c r="J61" s="43"/>
      <c r="K61" s="43"/>
      <c r="L61" s="43"/>
      <c r="M61" s="44" t="s">
        <v>137</v>
      </c>
      <c r="N61" s="44"/>
      <c r="O61" s="44"/>
      <c r="P61" s="55" t="s">
        <v>48</v>
      </c>
      <c r="Q61" s="55"/>
      <c r="R61" s="55"/>
      <c r="S61" s="55"/>
      <c r="T61" s="55"/>
      <c r="U61" s="58" t="s">
        <v>48</v>
      </c>
      <c r="V61" s="58"/>
      <c r="W61" s="58"/>
      <c r="X61" s="58"/>
      <c r="Y61" s="58"/>
      <c r="Z61" s="58"/>
      <c r="AA61" s="58"/>
      <c r="AB61" s="58" t="s">
        <v>48</v>
      </c>
      <c r="AC61" s="58"/>
      <c r="AD61" s="58"/>
      <c r="AE61" s="52" t="s">
        <v>49</v>
      </c>
      <c r="AF61" s="52"/>
      <c r="AG61" s="52"/>
      <c r="AH61" s="52" t="s">
        <v>49</v>
      </c>
      <c r="AI61" s="52"/>
      <c r="AJ61" s="52"/>
      <c r="AK61" s="52"/>
      <c r="AL61" s="52"/>
      <c r="AM61" s="52" t="s">
        <v>49</v>
      </c>
      <c r="AN61" s="52"/>
      <c r="AO61" s="52"/>
      <c r="AP61" s="52"/>
      <c r="AQ61" s="52"/>
      <c r="AR61" s="52"/>
      <c r="AS61" s="59" t="s">
        <v>48</v>
      </c>
      <c r="AT61" s="59"/>
      <c r="AU61" s="59"/>
      <c r="AV61" s="59"/>
    </row>
    <row r="62" spans="1:48" s="1" customFormat="1" ht="13.5" customHeight="1">
      <c r="A62" s="22" t="s">
        <v>138</v>
      </c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7" t="s">
        <v>139</v>
      </c>
      <c r="N62" s="7"/>
      <c r="O62" s="7"/>
      <c r="P62" s="37" t="s">
        <v>48</v>
      </c>
      <c r="Q62" s="37"/>
      <c r="R62" s="37"/>
      <c r="S62" s="37"/>
      <c r="T62" s="37"/>
      <c r="U62" s="64" t="s">
        <v>48</v>
      </c>
      <c r="V62" s="64"/>
      <c r="W62" s="64"/>
      <c r="X62" s="64"/>
      <c r="Y62" s="64"/>
      <c r="Z62" s="64"/>
      <c r="AA62" s="64"/>
      <c r="AB62" s="64" t="s">
        <v>48</v>
      </c>
      <c r="AC62" s="64"/>
      <c r="AD62" s="64"/>
      <c r="AE62" s="65" t="s">
        <v>49</v>
      </c>
      <c r="AF62" s="65"/>
      <c r="AG62" s="65"/>
      <c r="AH62" s="65" t="s">
        <v>49</v>
      </c>
      <c r="AI62" s="65"/>
      <c r="AJ62" s="65"/>
      <c r="AK62" s="65"/>
      <c r="AL62" s="65"/>
      <c r="AM62" s="65" t="s">
        <v>49</v>
      </c>
      <c r="AN62" s="65"/>
      <c r="AO62" s="65"/>
      <c r="AP62" s="65"/>
      <c r="AQ62" s="65"/>
      <c r="AR62" s="65"/>
      <c r="AS62" s="66" t="s">
        <v>48</v>
      </c>
      <c r="AT62" s="66"/>
      <c r="AU62" s="66"/>
      <c r="AV62" s="66"/>
    </row>
    <row r="63" spans="1:48" s="1" customFormat="1" ht="24" customHeight="1">
      <c r="A63" s="67" t="s">
        <v>140</v>
      </c>
      <c r="B63" s="67"/>
      <c r="C63" s="68" t="s">
        <v>6</v>
      </c>
      <c r="D63" s="68"/>
      <c r="E63" s="68"/>
      <c r="F63" s="68"/>
      <c r="G63" s="68"/>
      <c r="H63" s="3" t="s">
        <v>6</v>
      </c>
      <c r="I63" s="69" t="s">
        <v>141</v>
      </c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7" t="s">
        <v>6</v>
      </c>
      <c r="U63" s="67"/>
      <c r="V63" s="67"/>
      <c r="W63" s="67"/>
      <c r="X63" s="67"/>
      <c r="Y63" s="67" t="s">
        <v>142</v>
      </c>
      <c r="Z63" s="67"/>
      <c r="AA63" s="67"/>
      <c r="AB63" s="67"/>
      <c r="AC63" s="67"/>
      <c r="AD63" s="67"/>
      <c r="AE63" s="68" t="s">
        <v>6</v>
      </c>
      <c r="AF63" s="68"/>
      <c r="AG63" s="68"/>
      <c r="AH63" s="68"/>
      <c r="AI63" s="67" t="s">
        <v>6</v>
      </c>
      <c r="AJ63" s="67"/>
      <c r="AK63" s="69"/>
      <c r="AL63" s="69"/>
      <c r="AM63" s="69"/>
      <c r="AN63" s="69"/>
      <c r="AO63" s="69"/>
      <c r="AP63" s="69"/>
      <c r="AQ63" s="69"/>
      <c r="AR63" s="69"/>
      <c r="AS63" s="69"/>
      <c r="AT63" s="69"/>
      <c r="AU63" s="69"/>
      <c r="AV63" s="3" t="s">
        <v>6</v>
      </c>
    </row>
    <row r="64" spans="1:48" s="1" customFormat="1" ht="12" customHeight="1">
      <c r="A64" s="17" t="s">
        <v>6</v>
      </c>
      <c r="B64" s="17"/>
      <c r="C64" s="70" t="s">
        <v>143</v>
      </c>
      <c r="D64" s="70"/>
      <c r="E64" s="70"/>
      <c r="F64" s="70"/>
      <c r="G64" s="70"/>
      <c r="H64" s="2" t="s">
        <v>6</v>
      </c>
      <c r="I64" s="70" t="s">
        <v>144</v>
      </c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17" t="s">
        <v>6</v>
      </c>
      <c r="U64" s="17"/>
      <c r="V64" s="17"/>
      <c r="W64" s="17"/>
      <c r="X64" s="17"/>
      <c r="Y64" s="17" t="s">
        <v>6</v>
      </c>
      <c r="Z64" s="17"/>
      <c r="AA64" s="17"/>
      <c r="AB64" s="17"/>
      <c r="AC64" s="17"/>
      <c r="AD64" s="17"/>
      <c r="AE64" s="70" t="s">
        <v>143</v>
      </c>
      <c r="AF64" s="70"/>
      <c r="AG64" s="70"/>
      <c r="AH64" s="70"/>
      <c r="AI64" s="17" t="s">
        <v>6</v>
      </c>
      <c r="AJ64" s="17"/>
      <c r="AK64" s="70" t="s">
        <v>144</v>
      </c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2" t="s">
        <v>6</v>
      </c>
    </row>
    <row r="65" spans="1:48" s="1" customFormat="1" ht="13.5" customHeight="1">
      <c r="A65" s="67" t="s">
        <v>145</v>
      </c>
      <c r="B65" s="67"/>
      <c r="C65" s="67"/>
      <c r="D65" s="68" t="s">
        <v>6</v>
      </c>
      <c r="E65" s="68"/>
      <c r="F65" s="68"/>
      <c r="G65" s="68"/>
      <c r="H65" s="68"/>
      <c r="I65" s="68"/>
      <c r="J65" s="68"/>
      <c r="K65" s="68"/>
      <c r="L65" s="68"/>
      <c r="M65" s="67" t="s">
        <v>6</v>
      </c>
      <c r="N65" s="67"/>
      <c r="O65" s="69" t="s">
        <v>146</v>
      </c>
      <c r="P65" s="69"/>
      <c r="Q65" s="69"/>
      <c r="R65" s="69"/>
      <c r="S65" s="69"/>
      <c r="T65" s="69"/>
      <c r="U65" s="69"/>
      <c r="V65" s="69"/>
      <c r="W65" s="69"/>
      <c r="X65" s="67" t="s">
        <v>6</v>
      </c>
      <c r="Y65" s="67"/>
      <c r="Z65" s="67"/>
      <c r="AA65" s="67"/>
      <c r="AB65" s="67"/>
      <c r="AC65" s="67"/>
      <c r="AD65" s="67"/>
      <c r="AE65" s="67"/>
      <c r="AF65" s="67"/>
      <c r="AG65" s="67"/>
      <c r="AH65" s="67"/>
      <c r="AI65" s="67"/>
      <c r="AJ65" s="67"/>
      <c r="AK65" s="67"/>
      <c r="AL65" s="67"/>
      <c r="AM65" s="67"/>
      <c r="AN65" s="67"/>
      <c r="AO65" s="67"/>
      <c r="AP65" s="67"/>
      <c r="AQ65" s="67"/>
      <c r="AR65" s="67"/>
      <c r="AS65" s="67"/>
      <c r="AT65" s="67"/>
      <c r="AU65" s="67"/>
      <c r="AV65" s="67"/>
    </row>
    <row r="66" spans="1:48" s="1" customFormat="1" ht="12" customHeight="1">
      <c r="A66" s="17" t="s">
        <v>6</v>
      </c>
      <c r="B66" s="17"/>
      <c r="C66" s="17"/>
      <c r="D66" s="70" t="s">
        <v>143</v>
      </c>
      <c r="E66" s="70"/>
      <c r="F66" s="70"/>
      <c r="G66" s="70"/>
      <c r="H66" s="70"/>
      <c r="I66" s="70"/>
      <c r="J66" s="70"/>
      <c r="K66" s="70"/>
      <c r="L66" s="70"/>
      <c r="M66" s="17" t="s">
        <v>6</v>
      </c>
      <c r="N66" s="17"/>
      <c r="O66" s="70" t="s">
        <v>144</v>
      </c>
      <c r="P66" s="70"/>
      <c r="Q66" s="70"/>
      <c r="R66" s="70"/>
      <c r="S66" s="70"/>
      <c r="T66" s="70"/>
      <c r="U66" s="70"/>
      <c r="V66" s="70"/>
      <c r="W66" s="70"/>
      <c r="X66" s="17" t="s">
        <v>6</v>
      </c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</row>
    <row r="67" spans="1:48" s="1" customFormat="1" ht="13.5" customHeight="1">
      <c r="A67" s="71" t="s">
        <v>147</v>
      </c>
      <c r="B67" s="72"/>
      <c r="C67" s="72"/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  <c r="AL67" s="72"/>
      <c r="AM67" s="72"/>
      <c r="AN67" s="72"/>
      <c r="AO67" s="72"/>
      <c r="AP67" s="72"/>
      <c r="AQ67" s="72"/>
      <c r="AR67" s="72"/>
      <c r="AS67" s="72"/>
      <c r="AT67" s="72"/>
      <c r="AU67" s="72"/>
      <c r="AV67" s="72"/>
    </row>
    <row r="68" spans="1:48" s="1" customFormat="1" ht="12" customHeight="1">
      <c r="A68" s="73" t="s">
        <v>6</v>
      </c>
      <c r="B68" s="73"/>
      <c r="C68" s="73"/>
      <c r="D68" s="73"/>
      <c r="E68" s="73" t="s">
        <v>6</v>
      </c>
      <c r="F68" s="73"/>
      <c r="G68" s="73"/>
      <c r="H68" s="73"/>
      <c r="I68" s="73"/>
      <c r="J68" s="73" t="s">
        <v>6</v>
      </c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</row>
    <row r="69" spans="1:48" s="1" customFormat="1" ht="13.5" customHeight="1">
      <c r="A69" s="73"/>
      <c r="B69" s="73"/>
      <c r="C69" s="73"/>
      <c r="D69" s="73"/>
      <c r="E69" s="73" t="s">
        <v>6</v>
      </c>
      <c r="F69" s="73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  <c r="AH69" s="73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</row>
    <row r="70" spans="1:48" s="1" customFormat="1" ht="45.75" customHeight="1">
      <c r="A70" s="67" t="s">
        <v>6</v>
      </c>
      <c r="B70" s="67"/>
      <c r="C70" s="67"/>
      <c r="D70" s="67"/>
      <c r="E70" s="67"/>
      <c r="F70" s="67"/>
      <c r="G70" s="67"/>
      <c r="H70" s="67"/>
      <c r="I70" s="67"/>
      <c r="J70" s="67"/>
      <c r="K70" s="67"/>
      <c r="L70" s="67"/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</row>
  </sheetData>
  <mergeCells count="492">
    <mergeCell ref="A70:AV70"/>
    <mergeCell ref="A67:AV67"/>
    <mergeCell ref="A68:D69"/>
    <mergeCell ref="E68:I68"/>
    <mergeCell ref="E69:I69"/>
    <mergeCell ref="J68:AV69"/>
    <mergeCell ref="X65:AV65"/>
    <mergeCell ref="A66:C66"/>
    <mergeCell ref="D66:L66"/>
    <mergeCell ref="M66:N66"/>
    <mergeCell ref="O66:W66"/>
    <mergeCell ref="X66:AV66"/>
    <mergeCell ref="A65:C65"/>
    <mergeCell ref="D65:L65"/>
    <mergeCell ref="M65:N65"/>
    <mergeCell ref="O65:W65"/>
    <mergeCell ref="Y64:AD64"/>
    <mergeCell ref="AE64:AH64"/>
    <mergeCell ref="AI64:AJ64"/>
    <mergeCell ref="AK64:AU64"/>
    <mergeCell ref="A64:B64"/>
    <mergeCell ref="C64:G64"/>
    <mergeCell ref="I64:S64"/>
    <mergeCell ref="T64:X64"/>
    <mergeCell ref="Y63:AD63"/>
    <mergeCell ref="AE63:AH63"/>
    <mergeCell ref="AI63:AJ63"/>
    <mergeCell ref="AK63:AU63"/>
    <mergeCell ref="A63:B63"/>
    <mergeCell ref="C63:G63"/>
    <mergeCell ref="I63:S63"/>
    <mergeCell ref="T63:X63"/>
    <mergeCell ref="AS61:AV61"/>
    <mergeCell ref="A62:L62"/>
    <mergeCell ref="M62:O62"/>
    <mergeCell ref="P62:T62"/>
    <mergeCell ref="U62:AA62"/>
    <mergeCell ref="AB62:AD62"/>
    <mergeCell ref="AE62:AG62"/>
    <mergeCell ref="AH62:AL62"/>
    <mergeCell ref="AM62:AR62"/>
    <mergeCell ref="AS62:AV62"/>
    <mergeCell ref="AB61:AD61"/>
    <mergeCell ref="AE61:AG61"/>
    <mergeCell ref="AH61:AL61"/>
    <mergeCell ref="AM61:AR61"/>
    <mergeCell ref="A61:L61"/>
    <mergeCell ref="M61:O61"/>
    <mergeCell ref="P61:T61"/>
    <mergeCell ref="U61:AA61"/>
    <mergeCell ref="AS59:AV59"/>
    <mergeCell ref="A60:L60"/>
    <mergeCell ref="M60:O60"/>
    <mergeCell ref="P60:T60"/>
    <mergeCell ref="U60:AA60"/>
    <mergeCell ref="AB60:AD60"/>
    <mergeCell ref="AE60:AG60"/>
    <mergeCell ref="AH60:AL60"/>
    <mergeCell ref="AM60:AR60"/>
    <mergeCell ref="AS60:AV60"/>
    <mergeCell ref="AB59:AD59"/>
    <mergeCell ref="AE59:AG59"/>
    <mergeCell ref="AH59:AL59"/>
    <mergeCell ref="AM59:AR59"/>
    <mergeCell ref="A59:L59"/>
    <mergeCell ref="M59:O59"/>
    <mergeCell ref="P59:T59"/>
    <mergeCell ref="U59:AA59"/>
    <mergeCell ref="AS57:AV57"/>
    <mergeCell ref="A58:L58"/>
    <mergeCell ref="M58:O58"/>
    <mergeCell ref="P58:T58"/>
    <mergeCell ref="U58:AA58"/>
    <mergeCell ref="AB58:AD58"/>
    <mergeCell ref="AE58:AG58"/>
    <mergeCell ref="AH58:AL58"/>
    <mergeCell ref="AM58:AR58"/>
    <mergeCell ref="AS58:AV58"/>
    <mergeCell ref="AB57:AD57"/>
    <mergeCell ref="AE57:AG57"/>
    <mergeCell ref="AH57:AL57"/>
    <mergeCell ref="AM57:AR57"/>
    <mergeCell ref="A57:L57"/>
    <mergeCell ref="M57:O57"/>
    <mergeCell ref="P57:T57"/>
    <mergeCell ref="U57:AA57"/>
    <mergeCell ref="AS55:AV55"/>
    <mergeCell ref="A56:L56"/>
    <mergeCell ref="M56:O56"/>
    <mergeCell ref="P56:T56"/>
    <mergeCell ref="U56:AA56"/>
    <mergeCell ref="AB56:AD56"/>
    <mergeCell ref="AE56:AG56"/>
    <mergeCell ref="AH56:AL56"/>
    <mergeCell ref="AM56:AR56"/>
    <mergeCell ref="AS56:AV56"/>
    <mergeCell ref="AB55:AD55"/>
    <mergeCell ref="AE55:AG55"/>
    <mergeCell ref="AH55:AL55"/>
    <mergeCell ref="AM55:AR55"/>
    <mergeCell ref="A55:L55"/>
    <mergeCell ref="M55:O55"/>
    <mergeCell ref="P55:T55"/>
    <mergeCell ref="U55:AA55"/>
    <mergeCell ref="AS53:AV53"/>
    <mergeCell ref="A54:L54"/>
    <mergeCell ref="M54:O54"/>
    <mergeCell ref="P54:T54"/>
    <mergeCell ref="U54:AA54"/>
    <mergeCell ref="AB54:AD54"/>
    <mergeCell ref="AE54:AG54"/>
    <mergeCell ref="AH54:AL54"/>
    <mergeCell ref="AM54:AR54"/>
    <mergeCell ref="AS54:AV54"/>
    <mergeCell ref="AB53:AD53"/>
    <mergeCell ref="AE53:AG53"/>
    <mergeCell ref="AH53:AL53"/>
    <mergeCell ref="AM53:AR53"/>
    <mergeCell ref="A53:L53"/>
    <mergeCell ref="M53:O53"/>
    <mergeCell ref="P53:T53"/>
    <mergeCell ref="U53:AA53"/>
    <mergeCell ref="AS51:AV51"/>
    <mergeCell ref="A52:L52"/>
    <mergeCell ref="M52:O52"/>
    <mergeCell ref="P52:T52"/>
    <mergeCell ref="U52:AA52"/>
    <mergeCell ref="AB52:AD52"/>
    <mergeCell ref="AE52:AG52"/>
    <mergeCell ref="AH52:AL52"/>
    <mergeCell ref="AM52:AR52"/>
    <mergeCell ref="AS52:AV52"/>
    <mergeCell ref="AB51:AD51"/>
    <mergeCell ref="AE51:AG51"/>
    <mergeCell ref="AH51:AL51"/>
    <mergeCell ref="AM51:AR51"/>
    <mergeCell ref="A51:L51"/>
    <mergeCell ref="M51:O51"/>
    <mergeCell ref="P51:T51"/>
    <mergeCell ref="U51:AA51"/>
    <mergeCell ref="AS49:AV49"/>
    <mergeCell ref="A50:L50"/>
    <mergeCell ref="M50:O50"/>
    <mergeCell ref="P50:T50"/>
    <mergeCell ref="U50:AA50"/>
    <mergeCell ref="AB50:AD50"/>
    <mergeCell ref="AE50:AG50"/>
    <mergeCell ref="AH50:AL50"/>
    <mergeCell ref="AM50:AR50"/>
    <mergeCell ref="AS50:AV50"/>
    <mergeCell ref="AB49:AD49"/>
    <mergeCell ref="AE49:AG49"/>
    <mergeCell ref="AH49:AL49"/>
    <mergeCell ref="AM49:AR49"/>
    <mergeCell ref="A49:L49"/>
    <mergeCell ref="M49:O49"/>
    <mergeCell ref="P49:T49"/>
    <mergeCell ref="U49:AA49"/>
    <mergeCell ref="AS47:AV47"/>
    <mergeCell ref="A48:L48"/>
    <mergeCell ref="M48:O48"/>
    <mergeCell ref="P48:T48"/>
    <mergeCell ref="U48:AA48"/>
    <mergeCell ref="AB48:AD48"/>
    <mergeCell ref="AE48:AG48"/>
    <mergeCell ref="AH48:AL48"/>
    <mergeCell ref="AM48:AR48"/>
    <mergeCell ref="AS48:AV48"/>
    <mergeCell ref="AB47:AD47"/>
    <mergeCell ref="AE47:AG47"/>
    <mergeCell ref="AH47:AL47"/>
    <mergeCell ref="AM47:AR47"/>
    <mergeCell ref="A47:L47"/>
    <mergeCell ref="M47:O47"/>
    <mergeCell ref="P47:T47"/>
    <mergeCell ref="U47:AA47"/>
    <mergeCell ref="AS44:AV45"/>
    <mergeCell ref="A46:L46"/>
    <mergeCell ref="M46:O46"/>
    <mergeCell ref="P46:T46"/>
    <mergeCell ref="U46:AA46"/>
    <mergeCell ref="AB46:AD46"/>
    <mergeCell ref="AE46:AG46"/>
    <mergeCell ref="AH46:AL46"/>
    <mergeCell ref="AM46:AR46"/>
    <mergeCell ref="AS46:AV46"/>
    <mergeCell ref="A43:AV43"/>
    <mergeCell ref="A44:L45"/>
    <mergeCell ref="M44:O45"/>
    <mergeCell ref="P44:T45"/>
    <mergeCell ref="U44:AA45"/>
    <mergeCell ref="AB44:AR44"/>
    <mergeCell ref="AB45:AD45"/>
    <mergeCell ref="AE45:AG45"/>
    <mergeCell ref="AH45:AL45"/>
    <mergeCell ref="AM45:AR45"/>
    <mergeCell ref="AF42:AI42"/>
    <mergeCell ref="AJ42:AM42"/>
    <mergeCell ref="AN42:AS42"/>
    <mergeCell ref="AT42:AV42"/>
    <mergeCell ref="AJ41:AM41"/>
    <mergeCell ref="AN41:AS41"/>
    <mergeCell ref="AT41:AV41"/>
    <mergeCell ref="A42:F42"/>
    <mergeCell ref="G42:K42"/>
    <mergeCell ref="L42:Q42"/>
    <mergeCell ref="R42:U42"/>
    <mergeCell ref="V42:Z42"/>
    <mergeCell ref="AA42:AB42"/>
    <mergeCell ref="AC42:AE42"/>
    <mergeCell ref="V41:Z41"/>
    <mergeCell ref="AA41:AB41"/>
    <mergeCell ref="AC41:AE41"/>
    <mergeCell ref="AF41:AI41"/>
    <mergeCell ref="A41:F41"/>
    <mergeCell ref="G41:K41"/>
    <mergeCell ref="L41:Q41"/>
    <mergeCell ref="R41:U41"/>
    <mergeCell ref="AF40:AI40"/>
    <mergeCell ref="AJ40:AM40"/>
    <mergeCell ref="AN40:AS40"/>
    <mergeCell ref="AT40:AV40"/>
    <mergeCell ref="AJ39:AM39"/>
    <mergeCell ref="AN39:AS39"/>
    <mergeCell ref="AT39:AV39"/>
    <mergeCell ref="A40:F40"/>
    <mergeCell ref="G40:K40"/>
    <mergeCell ref="L40:Q40"/>
    <mergeCell ref="R40:U40"/>
    <mergeCell ref="V40:Z40"/>
    <mergeCell ref="AA40:AB40"/>
    <mergeCell ref="AC40:AE40"/>
    <mergeCell ref="V39:Z39"/>
    <mergeCell ref="AA39:AB39"/>
    <mergeCell ref="AC39:AE39"/>
    <mergeCell ref="AF39:AI39"/>
    <mergeCell ref="A39:F39"/>
    <mergeCell ref="G39:K39"/>
    <mergeCell ref="L39:Q39"/>
    <mergeCell ref="R39:U39"/>
    <mergeCell ref="AF38:AI38"/>
    <mergeCell ref="AJ38:AM38"/>
    <mergeCell ref="AN38:AS38"/>
    <mergeCell ref="AT38:AV38"/>
    <mergeCell ref="AJ37:AM37"/>
    <mergeCell ref="AN37:AS37"/>
    <mergeCell ref="AT37:AV37"/>
    <mergeCell ref="A38:F38"/>
    <mergeCell ref="G38:K38"/>
    <mergeCell ref="L38:Q38"/>
    <mergeCell ref="R38:U38"/>
    <mergeCell ref="V38:Z38"/>
    <mergeCell ref="AA38:AB38"/>
    <mergeCell ref="AC38:AE38"/>
    <mergeCell ref="V37:Z37"/>
    <mergeCell ref="AA37:AB37"/>
    <mergeCell ref="AC37:AE37"/>
    <mergeCell ref="AF37:AI37"/>
    <mergeCell ref="A37:F37"/>
    <mergeCell ref="G37:K37"/>
    <mergeCell ref="L37:Q37"/>
    <mergeCell ref="R37:U37"/>
    <mergeCell ref="AF36:AI36"/>
    <mergeCell ref="AJ36:AM36"/>
    <mergeCell ref="AN36:AS36"/>
    <mergeCell ref="AT36:AV36"/>
    <mergeCell ref="AJ35:AM35"/>
    <mergeCell ref="AN35:AS35"/>
    <mergeCell ref="AT35:AV35"/>
    <mergeCell ref="A36:F36"/>
    <mergeCell ref="G36:K36"/>
    <mergeCell ref="L36:Q36"/>
    <mergeCell ref="R36:U36"/>
    <mergeCell ref="V36:Z36"/>
    <mergeCell ref="AA36:AB36"/>
    <mergeCell ref="AC36:AE36"/>
    <mergeCell ref="V35:Z35"/>
    <mergeCell ref="AA35:AB35"/>
    <mergeCell ref="AC35:AE35"/>
    <mergeCell ref="AF35:AI35"/>
    <mergeCell ref="A35:F35"/>
    <mergeCell ref="G35:K35"/>
    <mergeCell ref="L35:Q35"/>
    <mergeCell ref="R35:U35"/>
    <mergeCell ref="AF34:AI34"/>
    <mergeCell ref="AJ34:AM34"/>
    <mergeCell ref="AN34:AS34"/>
    <mergeCell ref="AT34:AV34"/>
    <mergeCell ref="AJ33:AM33"/>
    <mergeCell ref="AN33:AS33"/>
    <mergeCell ref="AT33:AV33"/>
    <mergeCell ref="A34:F34"/>
    <mergeCell ref="G34:K34"/>
    <mergeCell ref="L34:Q34"/>
    <mergeCell ref="R34:U34"/>
    <mergeCell ref="V34:Z34"/>
    <mergeCell ref="AA34:AB34"/>
    <mergeCell ref="AC34:AE34"/>
    <mergeCell ref="V33:Z33"/>
    <mergeCell ref="AA33:AB33"/>
    <mergeCell ref="AC33:AE33"/>
    <mergeCell ref="AF33:AI33"/>
    <mergeCell ref="A33:F33"/>
    <mergeCell ref="G33:K33"/>
    <mergeCell ref="L33:Q33"/>
    <mergeCell ref="R33:U33"/>
    <mergeCell ref="AF32:AI32"/>
    <mergeCell ref="AJ32:AM32"/>
    <mergeCell ref="AN32:AS32"/>
    <mergeCell ref="AT32:AV32"/>
    <mergeCell ref="AJ31:AM31"/>
    <mergeCell ref="AN31:AS31"/>
    <mergeCell ref="AT31:AV31"/>
    <mergeCell ref="A32:F32"/>
    <mergeCell ref="G32:K32"/>
    <mergeCell ref="L32:Q32"/>
    <mergeCell ref="R32:U32"/>
    <mergeCell ref="V32:Z32"/>
    <mergeCell ref="AA32:AB32"/>
    <mergeCell ref="AC32:AE32"/>
    <mergeCell ref="V31:Z31"/>
    <mergeCell ref="AA31:AB31"/>
    <mergeCell ref="AC31:AE31"/>
    <mergeCell ref="AF31:AI31"/>
    <mergeCell ref="A31:F31"/>
    <mergeCell ref="G31:K31"/>
    <mergeCell ref="L31:Q31"/>
    <mergeCell ref="R31:U31"/>
    <mergeCell ref="AF30:AI30"/>
    <mergeCell ref="AJ30:AM30"/>
    <mergeCell ref="AN30:AS30"/>
    <mergeCell ref="AT30:AV30"/>
    <mergeCell ref="AJ29:AM29"/>
    <mergeCell ref="AN29:AS29"/>
    <mergeCell ref="AT29:AV29"/>
    <mergeCell ref="A30:F30"/>
    <mergeCell ref="G30:K30"/>
    <mergeCell ref="L30:Q30"/>
    <mergeCell ref="R30:U30"/>
    <mergeCell ref="V30:Z30"/>
    <mergeCell ref="AA30:AB30"/>
    <mergeCell ref="AC30:AE30"/>
    <mergeCell ref="V29:Z29"/>
    <mergeCell ref="AA29:AB29"/>
    <mergeCell ref="AC29:AE29"/>
    <mergeCell ref="AF29:AI29"/>
    <mergeCell ref="A29:F29"/>
    <mergeCell ref="G29:K29"/>
    <mergeCell ref="L29:Q29"/>
    <mergeCell ref="R29:U29"/>
    <mergeCell ref="AF28:AI28"/>
    <mergeCell ref="AJ28:AM28"/>
    <mergeCell ref="AN28:AS28"/>
    <mergeCell ref="AT28:AV28"/>
    <mergeCell ref="AJ27:AM27"/>
    <mergeCell ref="AN27:AS27"/>
    <mergeCell ref="AT27:AV27"/>
    <mergeCell ref="A28:F28"/>
    <mergeCell ref="G28:K28"/>
    <mergeCell ref="L28:Q28"/>
    <mergeCell ref="R28:U28"/>
    <mergeCell ref="V28:Z28"/>
    <mergeCell ref="AA28:AB28"/>
    <mergeCell ref="AC28:AE28"/>
    <mergeCell ref="V27:Z27"/>
    <mergeCell ref="AA27:AB27"/>
    <mergeCell ref="AC27:AE27"/>
    <mergeCell ref="AF27:AI27"/>
    <mergeCell ref="A27:F27"/>
    <mergeCell ref="G27:K27"/>
    <mergeCell ref="L27:Q27"/>
    <mergeCell ref="R27:U27"/>
    <mergeCell ref="AF26:AI26"/>
    <mergeCell ref="AJ26:AM26"/>
    <mergeCell ref="AN26:AS26"/>
    <mergeCell ref="AT26:AV26"/>
    <mergeCell ref="AJ25:AM25"/>
    <mergeCell ref="AN25:AS25"/>
    <mergeCell ref="AT25:AV25"/>
    <mergeCell ref="A26:F26"/>
    <mergeCell ref="G26:K26"/>
    <mergeCell ref="L26:Q26"/>
    <mergeCell ref="R26:U26"/>
    <mergeCell ref="V26:Z26"/>
    <mergeCell ref="AA26:AB26"/>
    <mergeCell ref="AC26:AE26"/>
    <mergeCell ref="V25:Z25"/>
    <mergeCell ref="AA25:AB25"/>
    <mergeCell ref="AC25:AE25"/>
    <mergeCell ref="AF25:AI25"/>
    <mergeCell ref="A25:F25"/>
    <mergeCell ref="G25:K25"/>
    <mergeCell ref="L25:Q25"/>
    <mergeCell ref="R25:U25"/>
    <mergeCell ref="AF24:AI24"/>
    <mergeCell ref="AJ24:AM24"/>
    <mergeCell ref="AN24:AS24"/>
    <mergeCell ref="AT24:AV24"/>
    <mergeCell ref="AJ23:AM23"/>
    <mergeCell ref="AN23:AS23"/>
    <mergeCell ref="AT23:AV23"/>
    <mergeCell ref="A24:F24"/>
    <mergeCell ref="G24:K24"/>
    <mergeCell ref="L24:Q24"/>
    <mergeCell ref="R24:U24"/>
    <mergeCell ref="V24:Z24"/>
    <mergeCell ref="AA24:AB24"/>
    <mergeCell ref="AC24:AE24"/>
    <mergeCell ref="V23:Z23"/>
    <mergeCell ref="AA23:AB23"/>
    <mergeCell ref="AC23:AE23"/>
    <mergeCell ref="AF23:AI23"/>
    <mergeCell ref="A23:F23"/>
    <mergeCell ref="G23:K23"/>
    <mergeCell ref="L23:Q23"/>
    <mergeCell ref="R23:U23"/>
    <mergeCell ref="AF22:AI22"/>
    <mergeCell ref="AJ22:AM22"/>
    <mergeCell ref="AN21:AV21"/>
    <mergeCell ref="AN22:AS22"/>
    <mergeCell ref="AT22:AV22"/>
    <mergeCell ref="AR19:AV19"/>
    <mergeCell ref="A20:AV20"/>
    <mergeCell ref="A21:F22"/>
    <mergeCell ref="G21:K22"/>
    <mergeCell ref="L21:Q22"/>
    <mergeCell ref="R21:U22"/>
    <mergeCell ref="V21:Z22"/>
    <mergeCell ref="AA21:AM21"/>
    <mergeCell ref="AA22:AB22"/>
    <mergeCell ref="AC22:AE22"/>
    <mergeCell ref="Z19:AB19"/>
    <mergeCell ref="AC19:AF19"/>
    <mergeCell ref="AG19:AK19"/>
    <mergeCell ref="AL19:AQ19"/>
    <mergeCell ref="A19:J19"/>
    <mergeCell ref="K19:M19"/>
    <mergeCell ref="N19:R19"/>
    <mergeCell ref="S19:Y19"/>
    <mergeCell ref="AR16:AV17"/>
    <mergeCell ref="A18:J18"/>
    <mergeCell ref="K18:M18"/>
    <mergeCell ref="N18:R18"/>
    <mergeCell ref="S18:Y18"/>
    <mergeCell ref="Z18:AB18"/>
    <mergeCell ref="AC18:AF18"/>
    <mergeCell ref="AG18:AK18"/>
    <mergeCell ref="AL18:AQ18"/>
    <mergeCell ref="AR18:AV18"/>
    <mergeCell ref="A15:AV15"/>
    <mergeCell ref="A16:J17"/>
    <mergeCell ref="K16:M17"/>
    <mergeCell ref="N16:R17"/>
    <mergeCell ref="S16:Y17"/>
    <mergeCell ref="Z16:AQ16"/>
    <mergeCell ref="Z17:AB17"/>
    <mergeCell ref="AC17:AF17"/>
    <mergeCell ref="AG17:AK17"/>
    <mergeCell ref="AL17:AQ17"/>
    <mergeCell ref="B13:AT13"/>
    <mergeCell ref="AU13:AV13"/>
    <mergeCell ref="A14:AP14"/>
    <mergeCell ref="AQ14:AT14"/>
    <mergeCell ref="AU14:AV14"/>
    <mergeCell ref="A12:E12"/>
    <mergeCell ref="F12:AO12"/>
    <mergeCell ref="AP12:AT12"/>
    <mergeCell ref="AU12:AV12"/>
    <mergeCell ref="A10:AO10"/>
    <mergeCell ref="AP10:AT10"/>
    <mergeCell ref="AU10:AV10"/>
    <mergeCell ref="A11:P11"/>
    <mergeCell ref="Q11:AO11"/>
    <mergeCell ref="AP11:AT11"/>
    <mergeCell ref="AU11:AV11"/>
    <mergeCell ref="A8:AT8"/>
    <mergeCell ref="AU8:AV8"/>
    <mergeCell ref="A9:AT9"/>
    <mergeCell ref="AU9:AV9"/>
    <mergeCell ref="A7:V7"/>
    <mergeCell ref="W7:AC7"/>
    <mergeCell ref="AD7:AT7"/>
    <mergeCell ref="AU7:AV7"/>
    <mergeCell ref="A5:AT5"/>
    <mergeCell ref="AU5:AV5"/>
    <mergeCell ref="A6:AN6"/>
    <mergeCell ref="AO6:AT6"/>
    <mergeCell ref="AU6:AV6"/>
    <mergeCell ref="A1:AV1"/>
    <mergeCell ref="A2:AV2"/>
    <mergeCell ref="A3:AV3"/>
    <mergeCell ref="A4:AV4"/>
  </mergeCells>
  <printOptions/>
  <pageMargins left="0.3937007874015748" right="0" top="0.3937007874015748" bottom="0" header="0.5" footer="0.5"/>
  <pageSetup horizontalDpi="600" verticalDpi="600" orientation="landscape" paperSize="9" scale="81" r:id="rId1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Админ</cp:lastModifiedBy>
  <cp:lastPrinted>2015-02-16T12:36:26Z</cp:lastPrinted>
  <dcterms:created xsi:type="dcterms:W3CDTF">2015-01-16T05:49:39Z</dcterms:created>
  <dcterms:modified xsi:type="dcterms:W3CDTF">2015-02-16T12:36:41Z</dcterms:modified>
  <cp:category/>
  <cp:version/>
  <cp:contentType/>
  <cp:contentStatus/>
</cp:coreProperties>
</file>